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90" yWindow="15" windowWidth="12180" windowHeight="9960" tabRatio="700"/>
  </bookViews>
  <sheets>
    <sheet name="budynki" sheetId="1" r:id="rId1"/>
    <sheet name="elektronika" sheetId="2" r:id="rId2"/>
    <sheet name="auta" sheetId="5" r:id="rId3"/>
    <sheet name="szkody" sheetId="6" r:id="rId4"/>
    <sheet name="środki trwałe" sheetId="7" r:id="rId5"/>
  </sheets>
  <definedNames>
    <definedName name="_xlnm.Print_Area" localSheetId="2">auta!$A$1:$U$39</definedName>
    <definedName name="_xlnm.Print_Area" localSheetId="0">budynki!$A$1:$K$57</definedName>
    <definedName name="_xlnm.Print_Area" localSheetId="1">elektronika!$A$1:$E$130</definedName>
    <definedName name="_xlnm.Print_Area" localSheetId="3">szkody!$A$1:$E$36</definedName>
    <definedName name="_xlnm.Print_Area" localSheetId="4">'środki trwałe'!$A$1:$E$29</definedName>
  </definedNames>
  <calcPr calcId="125725"/>
</workbook>
</file>

<file path=xl/calcChain.xml><?xml version="1.0" encoding="utf-8"?>
<calcChain xmlns="http://schemas.openxmlformats.org/spreadsheetml/2006/main">
  <c r="D9" i="7"/>
  <c r="G39" i="1" l="1"/>
  <c r="F39" s="1"/>
  <c r="E31"/>
  <c r="D5" i="7"/>
  <c r="D14" i="2"/>
  <c r="D93"/>
  <c r="F6" i="1" l="1"/>
  <c r="F8" s="1"/>
  <c r="D6" i="7"/>
  <c r="D98" i="2"/>
  <c r="E11" i="7"/>
  <c r="E11" i="1" l="1"/>
  <c r="D44" i="2"/>
  <c r="D8" i="7"/>
  <c r="D11" s="1"/>
  <c r="D71" i="2"/>
  <c r="D104"/>
  <c r="D106" s="1"/>
  <c r="F17" i="1"/>
  <c r="F19"/>
  <c r="F25" s="1"/>
  <c r="F36"/>
  <c r="F37"/>
  <c r="F35"/>
  <c r="F34"/>
  <c r="F38"/>
  <c r="F33"/>
  <c r="D79" i="2"/>
  <c r="F30" i="1"/>
  <c r="F29"/>
  <c r="F28"/>
  <c r="F27"/>
  <c r="D113" i="2"/>
  <c r="F40" i="1" l="1"/>
  <c r="F31"/>
  <c r="E8" l="1"/>
  <c r="D82" i="2"/>
  <c r="D48"/>
  <c r="D110"/>
  <c r="E14" i="1"/>
  <c r="D101" i="2"/>
  <c r="F11" i="1" l="1"/>
</calcChain>
</file>

<file path=xl/sharedStrings.xml><?xml version="1.0" encoding="utf-8"?>
<sst xmlns="http://schemas.openxmlformats.org/spreadsheetml/2006/main" count="434" uniqueCount="273">
  <si>
    <t>lp.</t>
  </si>
  <si>
    <t>wartość (początkowa)</t>
  </si>
  <si>
    <t>nazwa środka trwałego</t>
  </si>
  <si>
    <t>rok produkcji</t>
  </si>
  <si>
    <t>Lp.</t>
  </si>
  <si>
    <t>Marka</t>
  </si>
  <si>
    <t>Nr podw./ nadw.</t>
  </si>
  <si>
    <t>Nr rej.</t>
  </si>
  <si>
    <t>Poj.</t>
  </si>
  <si>
    <t>Rok</t>
  </si>
  <si>
    <t>Od</t>
  </si>
  <si>
    <t>Do</t>
  </si>
  <si>
    <t>lokalizacja (adres)</t>
  </si>
  <si>
    <t>Dane pojazdów</t>
  </si>
  <si>
    <t>Liczba szkód</t>
  </si>
  <si>
    <t>Suma wypłaconych odszkodowań</t>
  </si>
  <si>
    <t>Łącznie</t>
  </si>
  <si>
    <t>1.</t>
  </si>
  <si>
    <t xml:space="preserve">wartość początkowa (księgowa brutto)             </t>
  </si>
  <si>
    <t>Załącznik nr 3</t>
  </si>
  <si>
    <t>Typ, model</t>
  </si>
  <si>
    <t>Ilość miejsc / ładowność</t>
  </si>
  <si>
    <t>Rok prod.</t>
  </si>
  <si>
    <t>Rodzaj pojazdu</t>
  </si>
  <si>
    <t>Jednostka / opis szkód</t>
  </si>
  <si>
    <t>Załącznik nr 4</t>
  </si>
  <si>
    <t>Załącznik nr 2</t>
  </si>
  <si>
    <t>Wykaz sprzętu elektronicznego stacjonarnego</t>
  </si>
  <si>
    <t>nazwa budynku / budowli</t>
  </si>
  <si>
    <t>Informacje o szkodach w ostatnich latach</t>
  </si>
  <si>
    <t xml:space="preserve">Okres ubezpieczenia OC i NW </t>
  </si>
  <si>
    <t xml:space="preserve">Okres ubezpieczenia AC i KR </t>
  </si>
  <si>
    <t>Wykaz sprzętu elektronicznego przenośnego</t>
  </si>
  <si>
    <t>ZABEZPIECZENIA</t>
  </si>
  <si>
    <t>Data ważności badań techniczn.</t>
  </si>
  <si>
    <t>DATA I REJESTRACJI</t>
  </si>
  <si>
    <t>Nazwa jednostki</t>
  </si>
  <si>
    <t>środki trwałe,wyposażenie</t>
  </si>
  <si>
    <t>zbiory biblioteczne</t>
  </si>
  <si>
    <t>Wartość odtworzeniowa</t>
  </si>
  <si>
    <t>powierzchnia</t>
  </si>
  <si>
    <t xml:space="preserve">zabezpieczenia (znane zabiezpieczenia p-poż i przeciw kradzieżowe)                                     </t>
  </si>
  <si>
    <t>Załącznik nr 1</t>
  </si>
  <si>
    <t>Wykaz budynków i budowli</t>
  </si>
  <si>
    <t>Załącznik nr 5</t>
  </si>
  <si>
    <t>Przebieg</t>
  </si>
  <si>
    <t>brak</t>
  </si>
  <si>
    <t>Aktualny przegląd</t>
  </si>
  <si>
    <t>x</t>
  </si>
  <si>
    <t>Wartość pojazdu</t>
  </si>
  <si>
    <t>2.</t>
  </si>
  <si>
    <t>3.</t>
  </si>
  <si>
    <t>4.</t>
  </si>
  <si>
    <t>5.</t>
  </si>
  <si>
    <t>Rodzaj wyposażenia</t>
  </si>
  <si>
    <t>Wartość wyposażenia</t>
  </si>
  <si>
    <t>Wykaz pojazdów</t>
  </si>
  <si>
    <t>Wykaz szkód</t>
  </si>
  <si>
    <t>Wykaz wartości środków trwałych, maszyn, urządzeń i wyposażenia</t>
  </si>
  <si>
    <t>Urząd Gminy</t>
  </si>
  <si>
    <t>1. Urząd Gminy</t>
  </si>
  <si>
    <t>6.</t>
  </si>
  <si>
    <t>Liczba pracowników: 12</t>
  </si>
  <si>
    <t>Centrum Kultury w Czarnym Borze</t>
  </si>
  <si>
    <t>Gminny Zespół Szkolno-Przedszkolny w Czarnym Borze</t>
  </si>
  <si>
    <t xml:space="preserve">Zakład Gospodarki Komunalnej
 i Mieszkaniowej </t>
  </si>
  <si>
    <t>Ośrodek Pomocy Społecznej 
w Czarnym Borze</t>
  </si>
  <si>
    <t>Gminna Biblioteka Publiczna 
w Czarnym Borze</t>
  </si>
  <si>
    <t xml:space="preserve">6. Zakład Gospodarki Komunalnej i Mieszkaniowej </t>
  </si>
  <si>
    <t>Zakład Gospodarki Komunalnej i Mieszkaniowej</t>
  </si>
  <si>
    <t>budynek mieszkalny</t>
  </si>
  <si>
    <t>ok. 1906/2004</t>
  </si>
  <si>
    <t>Borówno 28</t>
  </si>
  <si>
    <t>tak</t>
  </si>
  <si>
    <t>ok. 1900/2009</t>
  </si>
  <si>
    <t>Kolejowa 5</t>
  </si>
  <si>
    <t>ok. 1896/2008</t>
  </si>
  <si>
    <t>Parkowa 2</t>
  </si>
  <si>
    <t>ok. 1893/2007</t>
  </si>
  <si>
    <t>Wesoła 1</t>
  </si>
  <si>
    <t>1975/2007/2014</t>
  </si>
  <si>
    <t>Wesoła 17a</t>
  </si>
  <si>
    <t>budynek użyteczności publicznej</t>
  </si>
  <si>
    <t>urządzenie alarmowe, gaśnice śniegowe</t>
  </si>
  <si>
    <t>ok. 1930/2007/2012</t>
  </si>
  <si>
    <t>Kamiennogórska 22</t>
  </si>
  <si>
    <t>Budynek murowany, dach kryty blachą trapez., wymiana pokrycia dachowego</t>
  </si>
  <si>
    <t>Budynek murowany, dach kryty papą, wymiana pokrycia dachowego</t>
  </si>
  <si>
    <t>Budynek murowany, dach kryty papą, wymiana pokrycia dachowego, wymiana okien,elewacja</t>
  </si>
  <si>
    <t>Budynek murowany, dach kryty papą i blachą, wymiana pokrycia dachowego</t>
  </si>
  <si>
    <t>Budynek murowany, dach kryty gont bitum., wymiana pokrycia dachowego, wymiana stolarki okiennej, podjazd dla niepełnosprawnych</t>
  </si>
  <si>
    <t xml:space="preserve">Fiat </t>
  </si>
  <si>
    <t>DUCATO 35 2.3 M-JET E5 3.5T</t>
  </si>
  <si>
    <t>ZFA25000002200407</t>
  </si>
  <si>
    <t>DB2294A</t>
  </si>
  <si>
    <t>ciężarowy</t>
  </si>
  <si>
    <r>
      <t>2287 cm</t>
    </r>
    <r>
      <rPr>
        <sz val="10"/>
        <rFont val="Arial"/>
        <family val="2"/>
        <charset val="238"/>
      </rPr>
      <t>³</t>
    </r>
  </si>
  <si>
    <t>06.06.2012</t>
  </si>
  <si>
    <t>32845 km</t>
  </si>
  <si>
    <t>URSUS</t>
  </si>
  <si>
    <t>9014H</t>
  </si>
  <si>
    <t>HPA9CSD26232</t>
  </si>
  <si>
    <t>DBA82AM</t>
  </si>
  <si>
    <r>
      <t>4400cm</t>
    </r>
    <r>
      <rPr>
        <sz val="10"/>
        <rFont val="Arial"/>
        <family val="2"/>
        <charset val="238"/>
      </rPr>
      <t>³</t>
    </r>
  </si>
  <si>
    <t>04.01.2013</t>
  </si>
  <si>
    <t>649 mth</t>
  </si>
  <si>
    <t>LSJ27HST</t>
  </si>
  <si>
    <t>nr fabr. 2199010680</t>
  </si>
  <si>
    <t>DBA93AM</t>
  </si>
  <si>
    <t>12.02.2013</t>
  </si>
  <si>
    <t>196mth</t>
  </si>
  <si>
    <t>T130</t>
  </si>
  <si>
    <t>SZB1300XXC1X00286</t>
  </si>
  <si>
    <t>7/3500</t>
  </si>
  <si>
    <t>Właściciel pojazdu - Urząd Gminy/ użytkownik - Zakład Gospodarki Komunalnej i Mieszkalnej</t>
  </si>
  <si>
    <t>5. Gminny Zespół Szkolno-Przedszkolny w Czarnym Borze</t>
  </si>
  <si>
    <t>Liczba pracowników: 79</t>
  </si>
  <si>
    <t>Kompleks budynków GZSZP</t>
  </si>
  <si>
    <t>hydranty wewnętrzne, gaśnice, alarm,monitoring</t>
  </si>
  <si>
    <t>3533,16 m2</t>
  </si>
  <si>
    <t>ul. Sportowa 44, ul.XXX-Lecia PRL 19</t>
  </si>
  <si>
    <t>Budynek - Filia w Witkowie</t>
  </si>
  <si>
    <t>monitoring, alarm, gasnice proszkowe-5 szt.,                                                                                                                                                                                                                                                              urządzenie gaśnicze sprzętu elektronicznego-1szt.</t>
  </si>
  <si>
    <t>429,65 m2</t>
  </si>
  <si>
    <t>Witków 89</t>
  </si>
  <si>
    <t>alarm, gaśnice proszkowe-4 szt.</t>
  </si>
  <si>
    <t>304,20 m2</t>
  </si>
  <si>
    <t>Witków 89A</t>
  </si>
  <si>
    <t>Przedszkole ,,Melafirek"</t>
  </si>
  <si>
    <t>hydranty wewnętrzne-1 szt., gaśnice proszkowe-9 sztr., alarm</t>
  </si>
  <si>
    <t>736,90 m2</t>
  </si>
  <si>
    <t>ul. Skalników 5A</t>
  </si>
  <si>
    <t>Konstrukcja/ przeprowadzone remonty</t>
  </si>
  <si>
    <t>rok budowy/ remontu</t>
  </si>
  <si>
    <t>Kserokopiarka</t>
  </si>
  <si>
    <t>Sprzęt z pracowni przyrodniczej</t>
  </si>
  <si>
    <t>Tablice interaktywne</t>
  </si>
  <si>
    <t>Zestawy komputerowe - pracownia</t>
  </si>
  <si>
    <t>Laptopy</t>
  </si>
  <si>
    <t>Projektory</t>
  </si>
  <si>
    <t>Sposób obliczenia wartości odtworzeniowej = budynki administracyjne, budynki szkolne, hale sportowe - 3 720,00 zł/m2, budynki mieszkalne - 2 976,00 zł /m2, świetlice, remizy OSP - 2 232,00 zł/m2, 
budynki gospodarcze - 1 488,00 zł/m2</t>
  </si>
  <si>
    <t>4. Centrum Kultury w Czarnym Borze</t>
  </si>
  <si>
    <t>Świetlica w Grzędach</t>
  </si>
  <si>
    <t>gaśnica proszkowa 1szt</t>
  </si>
  <si>
    <t>Grzędy 50</t>
  </si>
  <si>
    <t>Świetlica w Jaczkowie</t>
  </si>
  <si>
    <t>Jaczków 20</t>
  </si>
  <si>
    <t>Świetlica w Borównie</t>
  </si>
  <si>
    <t>Borówno 78</t>
  </si>
  <si>
    <t>Świetlica w Witkowie/Ośrodek Kultury</t>
  </si>
  <si>
    <t>gaśnica proszkowa 2szt, hydrant 2szt</t>
  </si>
  <si>
    <t>Witków 13</t>
  </si>
  <si>
    <t>Świetlica w Czarnym Borze</t>
  </si>
  <si>
    <t>Skalników 5A, Czarny Bór</t>
  </si>
  <si>
    <t>Szałas Bacówka</t>
  </si>
  <si>
    <t>Stadion - ul. Kamiennogórska, Czarny Bór</t>
  </si>
  <si>
    <t>Boisko wielofunkcyjne w Witkowie</t>
  </si>
  <si>
    <t>Witków 59</t>
  </si>
  <si>
    <t>Boisko do koszykówki w Czarnym Borze</t>
  </si>
  <si>
    <t>ul. Cmentarna Czarny Bór</t>
  </si>
  <si>
    <t>Jaczków 15A</t>
  </si>
  <si>
    <t>Liczba pracowników: 9</t>
  </si>
  <si>
    <t>Budynek murowano-drewniany, dach kryty blachodachówką</t>
  </si>
  <si>
    <t>Budynek murowano-drewniany, dach kryty dachówką</t>
  </si>
  <si>
    <t>Budynek murowany, dach kryty dachówką</t>
  </si>
  <si>
    <t>Urządzenie wielofunkcyjne Brother</t>
  </si>
  <si>
    <t>Telewizor LG 42''</t>
  </si>
  <si>
    <t>X-box</t>
  </si>
  <si>
    <t>zestaw komputerowy</t>
  </si>
  <si>
    <t>Notebook Samsung</t>
  </si>
  <si>
    <t>Kamera JVC</t>
  </si>
  <si>
    <t>Aparat fotograficzny Canon EOS 550</t>
  </si>
  <si>
    <t>ul. Sportowa 43, Czarny Bór</t>
  </si>
  <si>
    <t>3. Ośrodek Pomocy Społecznej w Czarnym Borze</t>
  </si>
  <si>
    <t>Ośrodek Pomocy Społecznej w Czarnym Borze</t>
  </si>
  <si>
    <t>Liczba pracowników: 7</t>
  </si>
  <si>
    <t>Kamieniogórska 22, Czarny Bór</t>
  </si>
  <si>
    <t xml:space="preserve">Budynek jest własnością Urzędu Gminy </t>
  </si>
  <si>
    <t>Komputer Inter Pentium</t>
  </si>
  <si>
    <t>Urządzenie wielofunkcyjne MJ Kycera</t>
  </si>
  <si>
    <t>2. Gminna Biblioteka Publiczna w Czarnym Borze</t>
  </si>
  <si>
    <t>Gminna Biblioteka Publiczna w Czarnym Borze</t>
  </si>
  <si>
    <t>Liczba pracowników: 4</t>
  </si>
  <si>
    <t xml:space="preserve">Budynek GBP </t>
  </si>
  <si>
    <t>hydranty(2szt), gaśnice proszkowe 6kg(6 szt), instalacja alarmowa, monitoring</t>
  </si>
  <si>
    <t>Budynek murowano-drewniany, dach kryty blachą i styropapą</t>
  </si>
  <si>
    <t>Zestaw komp. z MS Windows 7 Pr</t>
  </si>
  <si>
    <t>Urządzenie wilofunkcyjne Toshiba estud 167</t>
  </si>
  <si>
    <t>Sprzęt komputerowy</t>
  </si>
  <si>
    <t>Czytnik elektroniczny</t>
  </si>
  <si>
    <t>Linkbasic szafa rack serwerownia</t>
  </si>
  <si>
    <t xml:space="preserve">Komputer AIO Samsung DP500A2D i3-3220T </t>
  </si>
  <si>
    <t>Centrala telefoniczna SLICAN ITS 0206</t>
  </si>
  <si>
    <t>Ekran Cumulus elektrycznie rozwijany</t>
  </si>
  <si>
    <t>Rzutnik BENQ MH680</t>
  </si>
  <si>
    <t>UPS APC-Smart X 1000VA</t>
  </si>
  <si>
    <t>Drukarka Brother MFC-J6920DW</t>
  </si>
  <si>
    <t>Transmiter bezprzewodowy VGA Awind WiGA II</t>
  </si>
  <si>
    <t>Rejestrator RIDEN HDR 8116</t>
  </si>
  <si>
    <t>Kamera RIDEN HIR-262H (11 sztuk)</t>
  </si>
  <si>
    <t>Zasilacz stabilizowany 12V (2 sztuki)</t>
  </si>
  <si>
    <t>Centrala alarmowa SATEL Integra 64</t>
  </si>
  <si>
    <t>Czujnik OPTEX RXC-ST (21 sztuk)</t>
  </si>
  <si>
    <t>Manipulator Satel INT-KLCD</t>
  </si>
  <si>
    <t>Sprzęt muzyczny (miksery,głośniki,wzmacniacze,rampa z oświetleniem)</t>
  </si>
  <si>
    <t>laptop Toshiba</t>
  </si>
  <si>
    <t>laptop HP Pavilion</t>
  </si>
  <si>
    <t>Aparat Canon 1100D</t>
  </si>
  <si>
    <t>Rzutnik BENQ MX522p</t>
  </si>
  <si>
    <t>ul. XXX- lecia PRL 18, Czarny Bór</t>
  </si>
  <si>
    <t>LUBLIN</t>
  </si>
  <si>
    <t>II</t>
  </si>
  <si>
    <t>SUL352417W009626</t>
  </si>
  <si>
    <t>DB38253</t>
  </si>
  <si>
    <t>POŻARNICZY</t>
  </si>
  <si>
    <t>17.02.2015 17.02.2016 17.02.2017</t>
  </si>
  <si>
    <t>16.02.2016 16.02.2017 16.02.2018</t>
  </si>
  <si>
    <t>JELCZ</t>
  </si>
  <si>
    <t>005</t>
  </si>
  <si>
    <t>4880</t>
  </si>
  <si>
    <t>DBAW151</t>
  </si>
  <si>
    <t>PRONAR</t>
  </si>
  <si>
    <t>06.06.2015 06.06.2016 06.06.2017</t>
  </si>
  <si>
    <t>05.06.2016 05.06.2017 05.06.2018</t>
  </si>
  <si>
    <t>przyczepa - posypywarka</t>
  </si>
  <si>
    <t>ciągnik rolniczy</t>
  </si>
  <si>
    <t>ciągnik kompaktowy</t>
  </si>
  <si>
    <t>MERCEDES-BENZ</t>
  </si>
  <si>
    <t>ATEGO</t>
  </si>
  <si>
    <t>WDB9763641L371813</t>
  </si>
  <si>
    <t>DB68825</t>
  </si>
  <si>
    <t>22</t>
  </si>
  <si>
    <t>SUSP142CJV000053</t>
  </si>
  <si>
    <t>STAR</t>
  </si>
  <si>
    <t>244</t>
  </si>
  <si>
    <t>12382</t>
  </si>
  <si>
    <t>DBAR984</t>
  </si>
  <si>
    <t>Właściciel pojazdu - Urząd Gminy/ użytkownik - OSP CZARNY BÓR</t>
  </si>
  <si>
    <t>Właściciel pojazdu - Urząd Gminy/ użytkownik - OSP WITKÓW</t>
  </si>
  <si>
    <t>Właściciel pojazdu - Urząd Gminy/ użytkownik - OSP GRZĘDY</t>
  </si>
  <si>
    <t>Właściciel pojazdu - Urząd Gminy/ użytkownik - OSP JACZKÓW</t>
  </si>
  <si>
    <t>266R</t>
  </si>
  <si>
    <t>5114703</t>
  </si>
  <si>
    <t>DBAJ687</t>
  </si>
  <si>
    <t>WDB9763741L525279</t>
  </si>
  <si>
    <t>DB95998</t>
  </si>
  <si>
    <t>Liczba pracowników: 18</t>
  </si>
  <si>
    <t>Budynek UG</t>
  </si>
  <si>
    <t xml:space="preserve">istalacja alarmowa, dozór firmy ochroniarskiej, czujniki i urządzenia alarmowe, gaśnice - 5 szt, kraty w oknach na parterze budynku, </t>
  </si>
  <si>
    <t>Budynek murowany, dach kryty dachówką, wymiana pokrycia dachowego, wymiana okien, wymiana podłóg,</t>
  </si>
  <si>
    <t>komputer</t>
  </si>
  <si>
    <t>komputer - 3 szt.</t>
  </si>
  <si>
    <t>serwer HP e-obieg</t>
  </si>
  <si>
    <t>serwer plików</t>
  </si>
  <si>
    <t>notebook ACER</t>
  </si>
  <si>
    <t>notebook Samsung</t>
  </si>
  <si>
    <t>Notebook Samsung Sories%</t>
  </si>
  <si>
    <t xml:space="preserve">laptop ASUS </t>
  </si>
  <si>
    <r>
      <t xml:space="preserve">ZGKiM - </t>
    </r>
    <r>
      <rPr>
        <sz val="9"/>
        <rFont val="Verdana"/>
        <family val="2"/>
        <charset val="238"/>
      </rPr>
      <t>uszkodzenie pojazdu Fiat Ducato, wypłata z AC</t>
    </r>
  </si>
  <si>
    <r>
      <t xml:space="preserve">UG - </t>
    </r>
    <r>
      <rPr>
        <sz val="9"/>
        <rFont val="Verdana"/>
        <family val="2"/>
        <charset val="238"/>
      </rPr>
      <t>uszkodzenie ciągnika rolniczego Ursus 9014H, wypłata z AC</t>
    </r>
  </si>
  <si>
    <t>Budynek murowany, pokrycie dachowe z blachy dachówkopodobnej, w części Szkoły Podstawowej:więżba dachowa drewniana o ustroju krokwiowo-płatwiowym, sala sportowa- konstrukcja dachu drewniana, pokrycie z blachy</t>
  </si>
  <si>
    <t>Budynek murowany, stropy drewniane, konstrukcja dachu:więźba drewniana, pokrycie dachu gontem bitumicznym, wymienione okna-PCv, drzwi systemowe pełne w okleinie PCV</t>
  </si>
  <si>
    <t>Budynek murowany, dach kryty papą i częściowo dachówką ceramiczną w części dobudowanej</t>
  </si>
  <si>
    <t>budynek mieszkalny- komunalny</t>
  </si>
  <si>
    <t>1930/2014/2015</t>
  </si>
  <si>
    <t>hydrant uliczny (fi) 80,</t>
  </si>
  <si>
    <t>Budynek murowano- drewniany, dach kryty papą, przebudowa i modernizacja całego budynku</t>
  </si>
  <si>
    <t>ul. XXX- lecia PRL 51, Czarny Bór</t>
  </si>
  <si>
    <t>ul. Kamiennogórska</t>
  </si>
  <si>
    <t>Boisko sportowe (zaplecze sportowe, trybuny, oświetlenie, ogrodzenie, murawa)</t>
  </si>
  <si>
    <t>DB88602</t>
  </si>
  <si>
    <t>60 100 zł
(netto)</t>
  </si>
  <si>
    <t>2013-2014</t>
  </si>
</sst>
</file>

<file path=xl/styles.xml><?xml version="1.0" encoding="utf-8"?>
<styleSheet xmlns="http://schemas.openxmlformats.org/spreadsheetml/2006/main">
  <numFmts count="6">
    <numFmt numFmtId="8" formatCode="#,##0.00\ &quot;zł&quot;;[Red]\-#,##0.00\ &quot;zł&quot;"/>
    <numFmt numFmtId="44" formatCode="_-* #,##0.00\ &quot;zł&quot;_-;\-* #,##0.00\ &quot;zł&quot;_-;_-* &quot;-&quot;??\ &quot;zł&quot;_-;_-@_-"/>
    <numFmt numFmtId="164" formatCode="#,##0.00\ &quot;zł&quot;"/>
    <numFmt numFmtId="165" formatCode="#,##0.00\ _z_ł"/>
    <numFmt numFmtId="166" formatCode="d&quot;.&quot;mm&quot;.&quot;yyyy"/>
    <numFmt numFmtId="167" formatCode="d/mm/yyyy"/>
  </numFmts>
  <fonts count="39">
    <font>
      <sz val="10"/>
      <name val="Arial"/>
      <charset val="238"/>
    </font>
    <font>
      <sz val="10"/>
      <name val="Arial"/>
      <family val="2"/>
      <charset val="238"/>
    </font>
    <font>
      <b/>
      <sz val="10"/>
      <name val="Verdana"/>
      <family val="2"/>
      <charset val="238"/>
    </font>
    <font>
      <sz val="10"/>
      <name val="Verdana"/>
      <family val="2"/>
      <charset val="238"/>
    </font>
    <font>
      <b/>
      <i/>
      <u/>
      <sz val="11"/>
      <name val="Verdana"/>
      <family val="2"/>
      <charset val="238"/>
    </font>
    <font>
      <b/>
      <i/>
      <u/>
      <sz val="10"/>
      <name val="Verdana"/>
      <family val="2"/>
      <charset val="238"/>
    </font>
    <font>
      <b/>
      <u/>
      <sz val="10"/>
      <name val="Verdana"/>
      <family val="2"/>
      <charset val="238"/>
    </font>
    <font>
      <b/>
      <i/>
      <sz val="10"/>
      <name val="Arial"/>
      <family val="2"/>
      <charset val="238"/>
    </font>
    <font>
      <b/>
      <i/>
      <sz val="10"/>
      <color indexed="9"/>
      <name val="Verdana"/>
      <family val="2"/>
      <charset val="238"/>
    </font>
    <font>
      <b/>
      <sz val="10"/>
      <color indexed="9"/>
      <name val="Verdana"/>
      <family val="2"/>
      <charset val="238"/>
    </font>
    <font>
      <b/>
      <sz val="9"/>
      <name val="Verdana"/>
      <family val="2"/>
      <charset val="238"/>
    </font>
    <font>
      <b/>
      <sz val="10"/>
      <color theme="0"/>
      <name val="Arial"/>
      <family val="2"/>
      <charset val="238"/>
    </font>
    <font>
      <sz val="10"/>
      <color theme="0"/>
      <name val="Arial"/>
      <family val="2"/>
      <charset val="238"/>
    </font>
    <font>
      <sz val="11"/>
      <name val="Verdana"/>
      <family val="2"/>
      <charset val="238"/>
    </font>
    <font>
      <b/>
      <sz val="10"/>
      <color theme="1"/>
      <name val="Czcionka tekstu podstawowego"/>
      <charset val="238"/>
    </font>
    <font>
      <sz val="11"/>
      <name val="Arial"/>
      <family val="2"/>
      <charset val="238"/>
    </font>
    <font>
      <sz val="9"/>
      <name val="Verdana"/>
      <family val="2"/>
      <charset val="238"/>
    </font>
    <font>
      <sz val="11"/>
      <color rgb="FF000000"/>
      <name val="Arial"/>
      <family val="2"/>
      <charset val="238"/>
    </font>
    <font>
      <b/>
      <sz val="11"/>
      <color rgb="FF000000"/>
      <name val="Arial"/>
      <family val="2"/>
      <charset val="238"/>
    </font>
    <font>
      <b/>
      <sz val="9"/>
      <color theme="0"/>
      <name val="Verdana"/>
      <family val="2"/>
      <charset val="238"/>
    </font>
    <font>
      <sz val="16"/>
      <name val="Verdana"/>
      <family val="2"/>
      <charset val="238"/>
    </font>
    <font>
      <sz val="8"/>
      <name val="Verdana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i/>
      <sz val="10"/>
      <color theme="0"/>
      <name val="Verdana"/>
      <family val="2"/>
      <charset val="238"/>
    </font>
    <font>
      <b/>
      <sz val="10"/>
      <color theme="0"/>
      <name val="Verdana"/>
      <family val="2"/>
      <charset val="238"/>
    </font>
    <font>
      <sz val="10"/>
      <color theme="0"/>
      <name val="Verdana"/>
      <family val="2"/>
      <charset val="238"/>
    </font>
    <font>
      <i/>
      <sz val="10"/>
      <color theme="0"/>
      <name val="Verdana"/>
      <family val="2"/>
      <charset val="238"/>
    </font>
    <font>
      <sz val="10"/>
      <color indexed="9"/>
      <name val="Verdana"/>
      <family val="2"/>
      <charset val="238"/>
    </font>
    <font>
      <i/>
      <sz val="10"/>
      <color indexed="9"/>
      <name val="Verdana"/>
      <family val="2"/>
      <charset val="238"/>
    </font>
    <font>
      <b/>
      <i/>
      <u/>
      <sz val="9"/>
      <name val="Verdana"/>
      <family val="2"/>
      <charset val="238"/>
    </font>
    <font>
      <b/>
      <i/>
      <u/>
      <sz val="12"/>
      <name val="Verdana"/>
      <family val="2"/>
      <charset val="238"/>
    </font>
    <font>
      <b/>
      <sz val="11"/>
      <color indexed="9"/>
      <name val="Arial"/>
      <family val="2"/>
      <charset val="238"/>
    </font>
    <font>
      <sz val="10"/>
      <color theme="1"/>
      <name val="Verdana"/>
      <family val="2"/>
      <charset val="238"/>
    </font>
    <font>
      <b/>
      <sz val="10"/>
      <name val="Arial CE"/>
      <family val="2"/>
      <charset val="238"/>
    </font>
    <font>
      <sz val="10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color rgb="FF000000"/>
      <name val="Verdana"/>
      <family val="2"/>
      <charset val="238"/>
    </font>
    <font>
      <b/>
      <sz val="10"/>
      <name val="Czcionka tekstu podstawowego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29216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44" fontId="22" fillId="0" borderId="0" applyFont="0" applyFill="0" applyBorder="0" applyAlignment="0" applyProtection="0"/>
  </cellStyleXfs>
  <cellXfs count="206">
    <xf numFmtId="0" fontId="0" fillId="0" borderId="0" xfId="0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vertical="center"/>
    </xf>
    <xf numFmtId="0" fontId="3" fillId="2" borderId="0" xfId="0" applyFont="1" applyFill="1" applyAlignment="1">
      <alignment vertical="center" wrapText="1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/>
    <xf numFmtId="164" fontId="3" fillId="0" borderId="0" xfId="0" applyNumberFormat="1" applyFont="1" applyAlignment="1">
      <alignment horizontal="center"/>
    </xf>
    <xf numFmtId="0" fontId="5" fillId="0" borderId="0" xfId="0" applyFont="1" applyAlignment="1">
      <alignment horizontal="right" wrapText="1"/>
    </xf>
    <xf numFmtId="0" fontId="3" fillId="0" borderId="0" xfId="0" applyFont="1" applyBorder="1"/>
    <xf numFmtId="164" fontId="3" fillId="0" borderId="0" xfId="0" applyNumberFormat="1" applyFont="1" applyBorder="1" applyAlignment="1">
      <alignment horizontal="center"/>
    </xf>
    <xf numFmtId="0" fontId="3" fillId="0" borderId="0" xfId="0" applyFont="1" applyBorder="1" applyAlignment="1">
      <alignment wrapText="1"/>
    </xf>
    <xf numFmtId="0" fontId="3" fillId="0" borderId="0" xfId="0" applyFont="1" applyAlignment="1">
      <alignment wrapText="1"/>
    </xf>
    <xf numFmtId="0" fontId="3" fillId="0" borderId="0" xfId="0" applyFont="1" applyFill="1" applyAlignment="1">
      <alignment horizontal="center"/>
    </xf>
    <xf numFmtId="0" fontId="3" fillId="0" borderId="0" xfId="0" applyFont="1" applyFill="1" applyAlignment="1">
      <alignment horizontal="left"/>
    </xf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8" fontId="3" fillId="0" borderId="0" xfId="0" applyNumberFormat="1" applyFont="1" applyFill="1" applyBorder="1" applyAlignment="1">
      <alignment horizontal="center" vertical="center" wrapText="1"/>
    </xf>
    <xf numFmtId="2" fontId="3" fillId="0" borderId="0" xfId="0" applyNumberFormat="1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 vertical="center" wrapText="1"/>
    </xf>
    <xf numFmtId="165" fontId="5" fillId="0" borderId="0" xfId="0" applyNumberFormat="1" applyFont="1" applyFill="1" applyAlignment="1">
      <alignment horizontal="right"/>
    </xf>
    <xf numFmtId="165" fontId="3" fillId="0" borderId="0" xfId="0" applyNumberFormat="1" applyFont="1" applyFill="1" applyAlignment="1">
      <alignment horizontal="right"/>
    </xf>
    <xf numFmtId="164" fontId="9" fillId="4" borderId="1" xfId="0" applyNumberFormat="1" applyFont="1" applyFill="1" applyBorder="1" applyAlignment="1">
      <alignment horizontal="right" vertical="center" wrapText="1"/>
    </xf>
    <xf numFmtId="164" fontId="9" fillId="4" borderId="1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left" vertical="center" wrapText="1"/>
    </xf>
    <xf numFmtId="0" fontId="2" fillId="0" borderId="0" xfId="0" applyFont="1" applyFill="1" applyAlignment="1">
      <alignment horizontal="center"/>
    </xf>
    <xf numFmtId="0" fontId="11" fillId="6" borderId="1" xfId="0" applyFont="1" applyFill="1" applyBorder="1" applyAlignment="1">
      <alignment horizontal="center" vertical="center"/>
    </xf>
    <xf numFmtId="0" fontId="11" fillId="6" borderId="1" xfId="0" applyFont="1" applyFill="1" applyBorder="1" applyAlignment="1">
      <alignment horizontal="center" vertical="center" wrapText="1"/>
    </xf>
    <xf numFmtId="44" fontId="11" fillId="6" borderId="1" xfId="0" applyNumberFormat="1" applyFont="1" applyFill="1" applyBorder="1" applyAlignment="1">
      <alignment horizontal="center" vertical="center" wrapText="1"/>
    </xf>
    <xf numFmtId="44" fontId="11" fillId="6" borderId="1" xfId="0" applyNumberFormat="1" applyFont="1" applyFill="1" applyBorder="1" applyAlignment="1">
      <alignment horizontal="center" vertical="center"/>
    </xf>
    <xf numFmtId="0" fontId="12" fillId="6" borderId="1" xfId="0" applyFont="1" applyFill="1" applyBorder="1"/>
    <xf numFmtId="44" fontId="11" fillId="6" borderId="1" xfId="0" applyNumberFormat="1" applyFont="1" applyFill="1" applyBorder="1" applyAlignment="1">
      <alignment vertical="center"/>
    </xf>
    <xf numFmtId="44" fontId="1" fillId="5" borderId="1" xfId="0" applyNumberFormat="1" applyFont="1" applyFill="1" applyBorder="1" applyAlignment="1">
      <alignment horizontal="center" vertical="center"/>
    </xf>
    <xf numFmtId="164" fontId="9" fillId="3" borderId="1" xfId="0" applyNumberFormat="1" applyFont="1" applyFill="1" applyBorder="1" applyAlignment="1">
      <alignment horizontal="right" vertical="center" wrapText="1"/>
    </xf>
    <xf numFmtId="0" fontId="10" fillId="0" borderId="1" xfId="0" applyFont="1" applyFill="1" applyBorder="1" applyAlignment="1">
      <alignment horizontal="center" vertical="center" wrapText="1"/>
    </xf>
    <xf numFmtId="4" fontId="10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vertical="center"/>
    </xf>
    <xf numFmtId="0" fontId="15" fillId="0" borderId="0" xfId="0" applyFont="1"/>
    <xf numFmtId="0" fontId="15" fillId="0" borderId="1" xfId="0" applyFont="1" applyBorder="1" applyAlignment="1">
      <alignment vertical="center"/>
    </xf>
    <xf numFmtId="0" fontId="16" fillId="0" borderId="0" xfId="0" applyFont="1" applyAlignment="1">
      <alignment horizontal="right" vertical="center"/>
    </xf>
    <xf numFmtId="49" fontId="17" fillId="0" borderId="1" xfId="0" applyNumberFormat="1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166" fontId="18" fillId="0" borderId="1" xfId="0" applyNumberFormat="1" applyFont="1" applyFill="1" applyBorder="1" applyAlignment="1">
      <alignment horizontal="center" vertical="center" wrapText="1"/>
    </xf>
    <xf numFmtId="0" fontId="15" fillId="0" borderId="0" xfId="0" applyFont="1" applyFill="1" applyAlignment="1">
      <alignment vertical="center"/>
    </xf>
    <xf numFmtId="165" fontId="9" fillId="4" borderId="1" xfId="0" applyNumberFormat="1" applyFont="1" applyFill="1" applyBorder="1" applyAlignment="1">
      <alignment horizontal="center" vertical="center" wrapText="1"/>
    </xf>
    <xf numFmtId="0" fontId="19" fillId="0" borderId="0" xfId="0" applyFont="1" applyFill="1" applyBorder="1" applyAlignment="1">
      <alignment horizontal="right" vertical="center" wrapText="1"/>
    </xf>
    <xf numFmtId="0" fontId="16" fillId="0" borderId="0" xfId="0" applyFont="1" applyBorder="1" applyAlignment="1">
      <alignment horizontal="right" vertical="center"/>
    </xf>
    <xf numFmtId="0" fontId="21" fillId="0" borderId="0" xfId="0" applyFont="1" applyAlignment="1">
      <alignment horizontal="right" wrapText="1"/>
    </xf>
    <xf numFmtId="0" fontId="14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right"/>
    </xf>
    <xf numFmtId="0" fontId="23" fillId="0" borderId="1" xfId="0" applyFont="1" applyFill="1" applyBorder="1" applyAlignment="1">
      <alignment horizontal="center" vertical="center" wrapText="1"/>
    </xf>
    <xf numFmtId="0" fontId="3" fillId="0" borderId="0" xfId="0" applyFont="1" applyFill="1"/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 wrapText="1"/>
    </xf>
    <xf numFmtId="0" fontId="9" fillId="4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right" vertical="center" wrapText="1"/>
    </xf>
    <xf numFmtId="0" fontId="2" fillId="0" borderId="0" xfId="0" applyFont="1" applyAlignment="1">
      <alignment horizontal="left" vertical="center"/>
    </xf>
    <xf numFmtId="0" fontId="27" fillId="4" borderId="1" xfId="0" applyFont="1" applyFill="1" applyBorder="1" applyAlignment="1">
      <alignment vertical="center" wrapText="1"/>
    </xf>
    <xf numFmtId="0" fontId="27" fillId="4" borderId="1" xfId="0" applyFont="1" applyFill="1" applyBorder="1" applyAlignment="1">
      <alignment horizontal="center" vertical="center" wrapText="1"/>
    </xf>
    <xf numFmtId="0" fontId="26" fillId="4" borderId="1" xfId="0" applyFont="1" applyFill="1" applyBorder="1" applyAlignment="1">
      <alignment vertical="center" wrapText="1"/>
    </xf>
    <xf numFmtId="0" fontId="3" fillId="5" borderId="0" xfId="0" applyFont="1" applyFill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29" fillId="0" borderId="0" xfId="0" applyFont="1" applyFill="1" applyBorder="1" applyAlignment="1">
      <alignment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28" fillId="0" borderId="0" xfId="0" applyFont="1" applyFill="1" applyBorder="1" applyAlignment="1">
      <alignment vertical="center" wrapText="1"/>
    </xf>
    <xf numFmtId="0" fontId="13" fillId="0" borderId="0" xfId="0" applyFont="1" applyAlignment="1">
      <alignment vertical="top" textRotation="180"/>
    </xf>
    <xf numFmtId="165" fontId="30" fillId="0" borderId="0" xfId="0" applyNumberFormat="1" applyFont="1" applyFill="1" applyAlignment="1">
      <alignment horizontal="right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4" fontId="3" fillId="0" borderId="1" xfId="0" applyNumberFormat="1" applyFont="1" applyBorder="1" applyAlignment="1">
      <alignment horizontal="right" vertical="center" wrapText="1"/>
    </xf>
    <xf numFmtId="0" fontId="4" fillId="2" borderId="0" xfId="0" applyFont="1" applyFill="1" applyAlignment="1">
      <alignment horizontal="right" vertical="center"/>
    </xf>
    <xf numFmtId="0" fontId="30" fillId="0" borderId="0" xfId="0" applyFont="1" applyAlignment="1">
      <alignment horizontal="right" wrapText="1"/>
    </xf>
    <xf numFmtId="0" fontId="16" fillId="0" borderId="0" xfId="0" applyFont="1" applyFill="1"/>
    <xf numFmtId="0" fontId="32" fillId="0" borderId="0" xfId="0" applyFont="1" applyFill="1" applyBorder="1" applyAlignment="1">
      <alignment horizontal="center" vertical="center" wrapText="1"/>
    </xf>
    <xf numFmtId="0" fontId="33" fillId="0" borderId="0" xfId="0" applyFont="1" applyFill="1"/>
    <xf numFmtId="0" fontId="3" fillId="0" borderId="1" xfId="0" applyFont="1" applyFill="1" applyBorder="1" applyAlignment="1">
      <alignment vertical="center" wrapText="1"/>
    </xf>
    <xf numFmtId="4" fontId="3" fillId="0" borderId="1" xfId="0" applyNumberFormat="1" applyFont="1" applyFill="1" applyBorder="1" applyAlignment="1">
      <alignment vertical="center" wrapText="1"/>
    </xf>
    <xf numFmtId="0" fontId="33" fillId="0" borderId="1" xfId="0" applyFont="1" applyFill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167" fontId="1" fillId="0" borderId="1" xfId="0" applyNumberFormat="1" applyFont="1" applyFill="1" applyBorder="1" applyAlignment="1">
      <alignment horizontal="center" vertical="center" wrapText="1"/>
    </xf>
    <xf numFmtId="165" fontId="0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44" fontId="3" fillId="0" borderId="0" xfId="1" applyFont="1" applyFill="1" applyAlignment="1">
      <alignment horizontal="right" vertical="center"/>
    </xf>
    <xf numFmtId="44" fontId="9" fillId="4" borderId="1" xfId="1" applyFont="1" applyFill="1" applyBorder="1" applyAlignment="1">
      <alignment horizontal="center" vertical="center" wrapText="1"/>
    </xf>
    <xf numFmtId="44" fontId="25" fillId="4" borderId="1" xfId="1" applyFont="1" applyFill="1" applyBorder="1" applyAlignment="1">
      <alignment horizontal="right" vertical="center" wrapText="1"/>
    </xf>
    <xf numFmtId="44" fontId="25" fillId="0" borderId="0" xfId="1" applyFont="1" applyFill="1" applyAlignment="1">
      <alignment vertical="center"/>
    </xf>
    <xf numFmtId="44" fontId="1" fillId="0" borderId="1" xfId="1" applyFont="1" applyBorder="1" applyAlignment="1">
      <alignment vertical="center"/>
    </xf>
    <xf numFmtId="0" fontId="34" fillId="0" borderId="1" xfId="0" applyFont="1" applyBorder="1" applyAlignment="1">
      <alignment vertical="center" wrapText="1"/>
    </xf>
    <xf numFmtId="0" fontId="35" fillId="0" borderId="1" xfId="0" applyFont="1" applyFill="1" applyBorder="1" applyAlignment="1">
      <alignment horizontal="center" vertical="center" wrapText="1"/>
    </xf>
    <xf numFmtId="49" fontId="35" fillId="0" borderId="1" xfId="0" applyNumberFormat="1" applyFont="1" applyFill="1" applyBorder="1" applyAlignment="1">
      <alignment horizontal="center" vertical="center" wrapText="1"/>
    </xf>
    <xf numFmtId="166" fontId="36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vertical="center"/>
    </xf>
    <xf numFmtId="0" fontId="1" fillId="0" borderId="0" xfId="0" applyFont="1"/>
    <xf numFmtId="0" fontId="23" fillId="0" borderId="1" xfId="0" applyFont="1" applyBorder="1" applyAlignment="1">
      <alignment vertical="center" wrapText="1"/>
    </xf>
    <xf numFmtId="44" fontId="1" fillId="0" borderId="1" xfId="1" applyFont="1" applyBorder="1" applyAlignment="1">
      <alignment horizontal="center" vertical="center" wrapText="1"/>
    </xf>
    <xf numFmtId="44" fontId="1" fillId="5" borderId="1" xfId="1" applyFont="1" applyFill="1" applyBorder="1" applyAlignment="1">
      <alignment vertical="center"/>
    </xf>
    <xf numFmtId="0" fontId="1" fillId="5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vertical="center" wrapText="1"/>
    </xf>
    <xf numFmtId="0" fontId="23" fillId="5" borderId="0" xfId="0" applyFont="1" applyFill="1" applyAlignment="1">
      <alignment horizontal="left" vertical="center"/>
    </xf>
    <xf numFmtId="0" fontId="1" fillId="5" borderId="0" xfId="0" applyFont="1" applyFill="1" applyAlignment="1">
      <alignment vertical="center"/>
    </xf>
    <xf numFmtId="0" fontId="1" fillId="5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1" fillId="5" borderId="1" xfId="1" applyNumberFormat="1" applyFont="1" applyFill="1" applyBorder="1" applyAlignment="1">
      <alignment horizontal="center" vertical="center"/>
    </xf>
    <xf numFmtId="44" fontId="1" fillId="5" borderId="1" xfId="1" applyFont="1" applyFill="1" applyBorder="1" applyAlignment="1">
      <alignment horizontal="center" vertical="center"/>
    </xf>
    <xf numFmtId="44" fontId="1" fillId="0" borderId="1" xfId="1" applyFont="1" applyFill="1" applyBorder="1" applyAlignment="1">
      <alignment horizontal="right" vertical="center" wrapText="1"/>
    </xf>
    <xf numFmtId="0" fontId="34" fillId="0" borderId="1" xfId="0" applyFont="1" applyBorder="1" applyAlignment="1">
      <alignment vertical="center"/>
    </xf>
    <xf numFmtId="0" fontId="34" fillId="0" borderId="2" xfId="0" applyFont="1" applyBorder="1" applyAlignment="1">
      <alignment vertical="center"/>
    </xf>
    <xf numFmtId="0" fontId="37" fillId="0" borderId="1" xfId="0" applyFont="1" applyFill="1" applyBorder="1" applyAlignment="1">
      <alignment horizontal="center" vertical="center" wrapText="1"/>
    </xf>
    <xf numFmtId="44" fontId="1" fillId="0" borderId="1" xfId="1" applyFont="1" applyFill="1" applyBorder="1" applyAlignment="1">
      <alignment horizontal="center" vertical="center"/>
    </xf>
    <xf numFmtId="0" fontId="3" fillId="0" borderId="0" xfId="0" applyNumberFormat="1" applyFont="1" applyFill="1" applyAlignment="1">
      <alignment horizontal="center" vertical="center"/>
    </xf>
    <xf numFmtId="0" fontId="26" fillId="4" borderId="1" xfId="0" applyNumberFormat="1" applyFont="1" applyFill="1" applyBorder="1" applyAlignment="1">
      <alignment horizontal="center" vertical="center" wrapText="1"/>
    </xf>
    <xf numFmtId="0" fontId="1" fillId="5" borderId="1" xfId="0" applyNumberFormat="1" applyFont="1" applyFill="1" applyBorder="1" applyAlignment="1">
      <alignment horizontal="center" vertical="center"/>
    </xf>
    <xf numFmtId="0" fontId="28" fillId="0" borderId="0" xfId="0" applyNumberFormat="1" applyFont="1" applyFill="1" applyBorder="1" applyAlignment="1">
      <alignment horizontal="center" vertical="center" wrapText="1"/>
    </xf>
    <xf numFmtId="44" fontId="1" fillId="0" borderId="1" xfId="1" applyFont="1" applyBorder="1" applyAlignment="1">
      <alignment horizontal="right" vertical="center" wrapText="1"/>
    </xf>
    <xf numFmtId="44" fontId="9" fillId="0" borderId="0" xfId="1" applyFont="1" applyFill="1" applyBorder="1" applyAlignment="1">
      <alignment horizontal="right" vertical="center" wrapText="1"/>
    </xf>
    <xf numFmtId="0" fontId="20" fillId="0" borderId="0" xfId="0" applyFont="1" applyAlignment="1">
      <alignment vertical="top" textRotation="180"/>
    </xf>
    <xf numFmtId="0" fontId="6" fillId="0" borderId="1" xfId="0" applyFont="1" applyFill="1" applyBorder="1" applyAlignment="1">
      <alignment vertical="center"/>
    </xf>
    <xf numFmtId="0" fontId="9" fillId="4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38" fillId="0" borderId="1" xfId="0" applyFont="1" applyFill="1" applyBorder="1" applyAlignment="1">
      <alignment horizontal="left" vertical="center" wrapText="1"/>
    </xf>
    <xf numFmtId="0" fontId="17" fillId="0" borderId="0" xfId="0" applyFont="1" applyFill="1" applyBorder="1" applyAlignment="1">
      <alignment horizontal="center" vertical="center" wrapText="1"/>
    </xf>
    <xf numFmtId="49" fontId="17" fillId="0" borderId="0" xfId="0" applyNumberFormat="1" applyFont="1" applyFill="1" applyBorder="1" applyAlignment="1">
      <alignment horizontal="center" vertical="center" wrapText="1"/>
    </xf>
    <xf numFmtId="0" fontId="15" fillId="0" borderId="0" xfId="0" applyFont="1" applyBorder="1" applyAlignment="1">
      <alignment vertical="center"/>
    </xf>
    <xf numFmtId="166" fontId="18" fillId="0" borderId="0" xfId="0" applyNumberFormat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20" fillId="0" borderId="0" xfId="0" applyFont="1" applyAlignment="1">
      <alignment horizontal="center" vertical="center" textRotation="180"/>
    </xf>
    <xf numFmtId="0" fontId="20" fillId="0" borderId="0" xfId="0" applyFont="1" applyAlignment="1">
      <alignment vertical="center" textRotation="180"/>
    </xf>
    <xf numFmtId="0" fontId="20" fillId="5" borderId="7" xfId="0" applyFont="1" applyFill="1" applyBorder="1" applyAlignment="1">
      <alignment horizontal="center" vertical="center" textRotation="180"/>
    </xf>
    <xf numFmtId="0" fontId="20" fillId="5" borderId="0" xfId="0" applyFont="1" applyFill="1" applyAlignment="1">
      <alignment horizontal="center" vertical="center" textRotation="180"/>
    </xf>
    <xf numFmtId="0" fontId="20" fillId="5" borderId="0" xfId="0" applyFont="1" applyFill="1" applyAlignment="1">
      <alignment vertical="center" textRotation="180"/>
    </xf>
    <xf numFmtId="0" fontId="20" fillId="0" borderId="7" xfId="0" applyFont="1" applyBorder="1" applyAlignment="1">
      <alignment horizontal="center" vertical="center" textRotation="180"/>
    </xf>
    <xf numFmtId="44" fontId="0" fillId="0" borderId="1" xfId="0" applyNumberFormat="1" applyBorder="1" applyAlignment="1">
      <alignment vertical="center"/>
    </xf>
    <xf numFmtId="44" fontId="0" fillId="0" borderId="1" xfId="1" applyFont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8" fontId="0" fillId="0" borderId="2" xfId="0" applyNumberFormat="1" applyBorder="1" applyAlignment="1">
      <alignment vertical="center"/>
    </xf>
    <xf numFmtId="44" fontId="0" fillId="0" borderId="2" xfId="1" applyFont="1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vertical="center" wrapText="1"/>
    </xf>
    <xf numFmtId="8" fontId="0" fillId="0" borderId="1" xfId="0" applyNumberFormat="1" applyBorder="1" applyAlignment="1">
      <alignment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44" fontId="1" fillId="5" borderId="1" xfId="1" applyFont="1" applyFill="1" applyBorder="1" applyAlignment="1">
      <alignment horizontal="right" vertical="center"/>
    </xf>
    <xf numFmtId="44" fontId="0" fillId="0" borderId="2" xfId="0" applyNumberFormat="1" applyBorder="1" applyAlignment="1">
      <alignment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wrapText="1"/>
    </xf>
    <xf numFmtId="0" fontId="3" fillId="0" borderId="8" xfId="0" applyFont="1" applyFill="1" applyBorder="1" applyAlignment="1">
      <alignment vertical="center" wrapText="1"/>
    </xf>
    <xf numFmtId="2" fontId="3" fillId="0" borderId="8" xfId="0" applyNumberFormat="1" applyFont="1" applyFill="1" applyBorder="1" applyAlignment="1">
      <alignment vertical="center" wrapText="1"/>
    </xf>
    <xf numFmtId="0" fontId="3" fillId="0" borderId="9" xfId="0" applyFont="1" applyFill="1" applyBorder="1" applyAlignment="1">
      <alignment vertical="center" wrapText="1"/>
    </xf>
    <xf numFmtId="2" fontId="3" fillId="0" borderId="9" xfId="0" applyNumberFormat="1" applyFont="1" applyFill="1" applyBorder="1" applyAlignment="1">
      <alignment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164" fontId="35" fillId="0" borderId="1" xfId="0" applyNumberFormat="1" applyFont="1" applyFill="1" applyBorder="1" applyAlignment="1">
      <alignment horizontal="center" vertical="center" wrapText="1"/>
    </xf>
    <xf numFmtId="164" fontId="3" fillId="0" borderId="0" xfId="0" applyNumberFormat="1" applyFont="1" applyFill="1" applyAlignment="1">
      <alignment vertical="center"/>
    </xf>
    <xf numFmtId="164" fontId="1" fillId="0" borderId="1" xfId="0" applyNumberFormat="1" applyFont="1" applyFill="1" applyBorder="1" applyAlignment="1">
      <alignment horizontal="center" vertical="center" wrapText="1"/>
    </xf>
    <xf numFmtId="164" fontId="35" fillId="0" borderId="0" xfId="0" applyNumberFormat="1" applyFont="1" applyFill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20" fillId="0" borderId="0" xfId="0" applyFont="1" applyAlignment="1">
      <alignment horizontal="center" vertical="top" textRotation="180"/>
    </xf>
    <xf numFmtId="0" fontId="9" fillId="4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center" vertical="center" textRotation="180"/>
    </xf>
    <xf numFmtId="0" fontId="1" fillId="0" borderId="1" xfId="0" applyFont="1" applyFill="1" applyBorder="1" applyAlignment="1">
      <alignment horizontal="center" vertical="center"/>
    </xf>
    <xf numFmtId="0" fontId="34" fillId="0" borderId="1" xfId="0" applyFont="1" applyFill="1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44" fontId="0" fillId="0" borderId="1" xfId="1" applyFont="1" applyFill="1" applyBorder="1" applyAlignment="1">
      <alignment vertical="center"/>
    </xf>
    <xf numFmtId="0" fontId="0" fillId="0" borderId="1" xfId="0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0" fillId="0" borderId="1" xfId="0" applyFill="1" applyBorder="1" applyAlignment="1">
      <alignment vertical="center"/>
    </xf>
    <xf numFmtId="0" fontId="23" fillId="0" borderId="0" xfId="0" applyFont="1" applyFill="1" applyAlignment="1">
      <alignment horizontal="left" vertical="center"/>
    </xf>
    <xf numFmtId="0" fontId="15" fillId="0" borderId="1" xfId="0" applyFont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/>
    </xf>
    <xf numFmtId="0" fontId="25" fillId="4" borderId="1" xfId="0" applyFont="1" applyFill="1" applyBorder="1" applyAlignment="1">
      <alignment horizontal="center" vertical="center" wrapText="1"/>
    </xf>
    <xf numFmtId="0" fontId="31" fillId="0" borderId="0" xfId="0" applyFont="1" applyFill="1" applyAlignment="1">
      <alignment horizontal="right" vertical="center"/>
    </xf>
    <xf numFmtId="0" fontId="13" fillId="0" borderId="6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 wrapText="1"/>
    </xf>
    <xf numFmtId="0" fontId="9" fillId="4" borderId="5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24" fillId="4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164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left" vertical="center" wrapText="1"/>
    </xf>
    <xf numFmtId="0" fontId="9" fillId="4" borderId="1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right" textRotation="91" wrapText="1"/>
    </xf>
    <xf numFmtId="0" fontId="2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right"/>
    </xf>
  </cellXfs>
  <cellStyles count="2">
    <cellStyle name="Normalny" xfId="0" builtinId="0"/>
    <cellStyle name="Walutowy" xfId="1" builtin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Arkusz1"/>
  <dimension ref="A1:M67"/>
  <sheetViews>
    <sheetView tabSelected="1" zoomScaleNormal="100" zoomScaleSheetLayoutView="100" zoomScalePageLayoutView="90" workbookViewId="0">
      <selection activeCell="F13" sqref="F13"/>
    </sheetView>
  </sheetViews>
  <sheetFormatPr defaultRowHeight="14.25"/>
  <cols>
    <col min="1" max="1" width="4.28515625" style="137" customWidth="1"/>
    <col min="2" max="2" width="5.5703125" style="56" customWidth="1"/>
    <col min="3" max="3" width="34.140625" style="47" customWidth="1"/>
    <col min="4" max="4" width="15.5703125" style="56" customWidth="1"/>
    <col min="5" max="6" width="25" style="94" bestFit="1" customWidth="1"/>
    <col min="7" max="7" width="19.5703125" style="121" customWidth="1"/>
    <col min="8" max="8" width="29" style="40" customWidth="1"/>
    <col min="9" max="9" width="11.7109375" style="56" customWidth="1"/>
    <col min="10" max="10" width="31.5703125" style="40" customWidth="1"/>
    <col min="11" max="11" width="38.140625" style="40" customWidth="1"/>
    <col min="12" max="12" width="13.5703125" style="6" bestFit="1" customWidth="1"/>
    <col min="13" max="13" width="9.140625" style="6"/>
    <col min="14" max="14" width="16.85546875" style="6" bestFit="1" customWidth="1"/>
    <col min="15" max="15" width="15.7109375" style="6" bestFit="1" customWidth="1"/>
    <col min="16" max="16384" width="9.140625" style="6"/>
  </cols>
  <sheetData>
    <row r="1" spans="1:13" ht="15">
      <c r="J1" s="190" t="s">
        <v>42</v>
      </c>
      <c r="K1" s="190"/>
    </row>
    <row r="2" spans="1:13" ht="15">
      <c r="J2" s="190" t="s">
        <v>43</v>
      </c>
      <c r="K2" s="190"/>
    </row>
    <row r="3" spans="1:13" ht="40.5" customHeight="1">
      <c r="B3" s="191" t="s">
        <v>140</v>
      </c>
      <c r="C3" s="191"/>
      <c r="D3" s="191"/>
      <c r="E3" s="191"/>
      <c r="F3" s="191"/>
      <c r="G3" s="191"/>
      <c r="H3" s="191"/>
      <c r="I3" s="191"/>
      <c r="J3" s="191"/>
      <c r="K3" s="191"/>
      <c r="L3" s="57"/>
      <c r="M3" s="57"/>
    </row>
    <row r="4" spans="1:13" ht="66.75" customHeight="1">
      <c r="B4" s="129" t="s">
        <v>0</v>
      </c>
      <c r="C4" s="129" t="s">
        <v>28</v>
      </c>
      <c r="D4" s="129" t="s">
        <v>133</v>
      </c>
      <c r="E4" s="95" t="s">
        <v>18</v>
      </c>
      <c r="F4" s="95" t="s">
        <v>39</v>
      </c>
      <c r="G4" s="58" t="s">
        <v>40</v>
      </c>
      <c r="H4" s="129" t="s">
        <v>41</v>
      </c>
      <c r="I4" s="129" t="s">
        <v>47</v>
      </c>
      <c r="J4" s="129" t="s">
        <v>132</v>
      </c>
      <c r="K4" s="129" t="s">
        <v>12</v>
      </c>
    </row>
    <row r="5" spans="1:13" ht="21" customHeight="1">
      <c r="B5" s="66" t="s">
        <v>17</v>
      </c>
      <c r="C5" s="188" t="s">
        <v>59</v>
      </c>
      <c r="D5" s="188"/>
      <c r="E5" s="188"/>
      <c r="F5" s="188"/>
      <c r="G5" s="188"/>
      <c r="H5" s="188"/>
      <c r="I5" s="67"/>
      <c r="J5" s="128"/>
      <c r="K5" s="59" t="s">
        <v>246</v>
      </c>
      <c r="L5" s="60"/>
    </row>
    <row r="6" spans="1:13" s="113" customFormat="1" ht="63.75">
      <c r="A6" s="137"/>
      <c r="B6" s="93">
        <v>1</v>
      </c>
      <c r="C6" s="99" t="s">
        <v>247</v>
      </c>
      <c r="D6" s="90">
        <v>2007</v>
      </c>
      <c r="E6" s="106"/>
      <c r="F6" s="98">
        <f>G6*3720</f>
        <v>2620665.6</v>
      </c>
      <c r="G6" s="90">
        <v>704.48</v>
      </c>
      <c r="H6" s="167" t="s">
        <v>248</v>
      </c>
      <c r="I6" s="108" t="s">
        <v>73</v>
      </c>
      <c r="J6" s="91" t="s">
        <v>249</v>
      </c>
      <c r="K6" s="91" t="s">
        <v>209</v>
      </c>
    </row>
    <row r="7" spans="1:13" s="113" customFormat="1" ht="38.25">
      <c r="A7" s="137"/>
      <c r="B7" s="93">
        <v>2</v>
      </c>
      <c r="C7" s="99" t="s">
        <v>269</v>
      </c>
      <c r="D7" s="90" t="s">
        <v>272</v>
      </c>
      <c r="E7" s="106">
        <v>1052992.33</v>
      </c>
      <c r="F7" s="98"/>
      <c r="G7" s="90"/>
      <c r="H7" s="167"/>
      <c r="I7" s="108"/>
      <c r="J7" s="91"/>
      <c r="K7" s="91" t="s">
        <v>268</v>
      </c>
    </row>
    <row r="8" spans="1:13" s="64" customFormat="1" ht="12.75">
      <c r="A8" s="139"/>
      <c r="B8" s="189" t="s">
        <v>16</v>
      </c>
      <c r="C8" s="189"/>
      <c r="D8" s="189"/>
      <c r="E8" s="96">
        <f>SUM(E6:E6)</f>
        <v>0</v>
      </c>
      <c r="F8" s="96">
        <f>SUM(E7,F6)</f>
        <v>3673657.93</v>
      </c>
      <c r="G8" s="122"/>
      <c r="H8" s="61"/>
      <c r="I8" s="62"/>
      <c r="J8" s="61"/>
      <c r="K8" s="63"/>
    </row>
    <row r="9" spans="1:13" ht="21" customHeight="1">
      <c r="B9" s="66" t="s">
        <v>50</v>
      </c>
      <c r="C9" s="188" t="s">
        <v>181</v>
      </c>
      <c r="D9" s="188"/>
      <c r="E9" s="188"/>
      <c r="F9" s="188"/>
      <c r="G9" s="188"/>
      <c r="H9" s="188"/>
      <c r="I9" s="67"/>
      <c r="J9" s="128"/>
      <c r="K9" s="59" t="s">
        <v>182</v>
      </c>
      <c r="L9" s="60"/>
    </row>
    <row r="10" spans="1:13" s="111" customFormat="1" ht="42.75" customHeight="1">
      <c r="A10" s="140"/>
      <c r="B10" s="93">
        <v>1</v>
      </c>
      <c r="C10" s="105" t="s">
        <v>183</v>
      </c>
      <c r="D10" s="90">
        <v>2014</v>
      </c>
      <c r="E10" s="125">
        <v>3628415.78</v>
      </c>
      <c r="F10" s="107"/>
      <c r="G10" s="123">
        <v>943</v>
      </c>
      <c r="H10" s="160" t="s">
        <v>184</v>
      </c>
      <c r="I10" s="108"/>
      <c r="J10" s="109" t="s">
        <v>185</v>
      </c>
      <c r="K10" s="158" t="s">
        <v>172</v>
      </c>
      <c r="L10" s="110"/>
    </row>
    <row r="11" spans="1:13" s="64" customFormat="1" ht="12.75">
      <c r="A11" s="141"/>
      <c r="B11" s="189" t="s">
        <v>16</v>
      </c>
      <c r="C11" s="189"/>
      <c r="D11" s="189"/>
      <c r="E11" s="96">
        <f>SUM(E10)</f>
        <v>3628415.78</v>
      </c>
      <c r="F11" s="96">
        <f>SUM(F10:F10)</f>
        <v>0</v>
      </c>
      <c r="G11" s="122"/>
      <c r="H11" s="61"/>
      <c r="I11" s="62"/>
      <c r="J11" s="61"/>
      <c r="K11" s="63"/>
    </row>
    <row r="12" spans="1:13" s="64" customFormat="1" ht="21" customHeight="1">
      <c r="A12" s="141"/>
      <c r="B12" s="66" t="s">
        <v>51</v>
      </c>
      <c r="C12" s="188" t="s">
        <v>174</v>
      </c>
      <c r="D12" s="188"/>
      <c r="E12" s="188"/>
      <c r="F12" s="188"/>
      <c r="G12" s="188"/>
      <c r="H12" s="188"/>
      <c r="I12" s="67"/>
      <c r="J12" s="128"/>
      <c r="K12" s="59" t="s">
        <v>175</v>
      </c>
      <c r="L12" s="60"/>
      <c r="M12" s="6"/>
    </row>
    <row r="13" spans="1:13" s="113" customFormat="1" ht="32.25" customHeight="1">
      <c r="A13" s="138"/>
      <c r="B13" s="93">
        <v>1</v>
      </c>
      <c r="C13" s="105" t="s">
        <v>177</v>
      </c>
      <c r="D13" s="90"/>
      <c r="E13" s="125"/>
      <c r="F13" s="107"/>
      <c r="G13" s="123"/>
      <c r="H13" s="109"/>
      <c r="I13" s="108"/>
      <c r="J13" s="109"/>
      <c r="K13" s="112" t="s">
        <v>176</v>
      </c>
      <c r="L13" s="110"/>
      <c r="M13" s="111"/>
    </row>
    <row r="14" spans="1:13" s="64" customFormat="1" ht="12.75">
      <c r="A14" s="141"/>
      <c r="B14" s="189" t="s">
        <v>16</v>
      </c>
      <c r="C14" s="189"/>
      <c r="D14" s="189"/>
      <c r="E14" s="96">
        <f>SUM(E13:E13)</f>
        <v>0</v>
      </c>
      <c r="F14" s="96">
        <v>0</v>
      </c>
      <c r="G14" s="122"/>
      <c r="H14" s="61"/>
      <c r="I14" s="62"/>
      <c r="J14" s="61"/>
      <c r="K14" s="63"/>
    </row>
    <row r="15" spans="1:13" s="64" customFormat="1" ht="21" customHeight="1">
      <c r="A15" s="140"/>
      <c r="B15" s="66" t="s">
        <v>52</v>
      </c>
      <c r="C15" s="188" t="s">
        <v>63</v>
      </c>
      <c r="D15" s="188"/>
      <c r="E15" s="188"/>
      <c r="F15" s="188"/>
      <c r="G15" s="188"/>
      <c r="H15" s="188"/>
      <c r="I15" s="67"/>
      <c r="J15" s="128"/>
      <c r="K15" s="59" t="s">
        <v>161</v>
      </c>
      <c r="L15" s="60"/>
      <c r="M15" s="6"/>
    </row>
    <row r="16" spans="1:13" s="111" customFormat="1" ht="25.5">
      <c r="A16" s="142"/>
      <c r="B16" s="93">
        <v>1</v>
      </c>
      <c r="C16" s="117" t="s">
        <v>142</v>
      </c>
      <c r="D16" s="153"/>
      <c r="E16" s="143"/>
      <c r="F16" s="143">
        <v>785000</v>
      </c>
      <c r="G16" s="153">
        <v>316.45</v>
      </c>
      <c r="H16" s="146" t="s">
        <v>143</v>
      </c>
      <c r="I16" s="93" t="s">
        <v>73</v>
      </c>
      <c r="J16" s="109" t="s">
        <v>162</v>
      </c>
      <c r="K16" s="152" t="s">
        <v>144</v>
      </c>
      <c r="L16" s="110"/>
    </row>
    <row r="17" spans="1:12" s="111" customFormat="1" ht="25.5">
      <c r="A17" s="142"/>
      <c r="B17" s="93">
        <v>2</v>
      </c>
      <c r="C17" s="118" t="s">
        <v>145</v>
      </c>
      <c r="D17" s="154"/>
      <c r="E17" s="143"/>
      <c r="F17" s="143">
        <f t="shared" ref="F17:F19" si="0">G17*2232</f>
        <v>474076.8</v>
      </c>
      <c r="G17" s="154">
        <v>212.4</v>
      </c>
      <c r="H17" s="146" t="s">
        <v>143</v>
      </c>
      <c r="I17" s="93" t="s">
        <v>73</v>
      </c>
      <c r="J17" s="109" t="s">
        <v>163</v>
      </c>
      <c r="K17" s="158" t="s">
        <v>146</v>
      </c>
      <c r="L17" s="110"/>
    </row>
    <row r="18" spans="1:12" s="111" customFormat="1" ht="25.5">
      <c r="A18" s="142"/>
      <c r="B18" s="93">
        <v>3</v>
      </c>
      <c r="C18" s="117" t="s">
        <v>147</v>
      </c>
      <c r="D18" s="153">
        <v>2011</v>
      </c>
      <c r="E18" s="143">
        <v>203713.72</v>
      </c>
      <c r="F18" s="143"/>
      <c r="G18" s="153">
        <v>85.96</v>
      </c>
      <c r="H18" s="146" t="s">
        <v>143</v>
      </c>
      <c r="I18" s="93" t="s">
        <v>73</v>
      </c>
      <c r="J18" s="109" t="s">
        <v>162</v>
      </c>
      <c r="K18" s="152" t="s">
        <v>148</v>
      </c>
      <c r="L18" s="110"/>
    </row>
    <row r="19" spans="1:12" s="111" customFormat="1" ht="25.5">
      <c r="A19" s="142"/>
      <c r="B19" s="93">
        <v>4</v>
      </c>
      <c r="C19" s="99" t="s">
        <v>149</v>
      </c>
      <c r="D19" s="153">
        <v>2013</v>
      </c>
      <c r="E19" s="143"/>
      <c r="F19" s="143">
        <f t="shared" si="0"/>
        <v>1537580.16</v>
      </c>
      <c r="G19" s="153">
        <v>688.88</v>
      </c>
      <c r="H19" s="146" t="s">
        <v>150</v>
      </c>
      <c r="I19" s="93" t="s">
        <v>73</v>
      </c>
      <c r="J19" s="109" t="s">
        <v>162</v>
      </c>
      <c r="K19" s="152" t="s">
        <v>151</v>
      </c>
      <c r="L19" s="110"/>
    </row>
    <row r="20" spans="1:12" s="111" customFormat="1" ht="25.5">
      <c r="A20" s="142"/>
      <c r="B20" s="93">
        <v>5</v>
      </c>
      <c r="C20" s="117" t="s">
        <v>152</v>
      </c>
      <c r="D20" s="153">
        <v>2010</v>
      </c>
      <c r="E20" s="143">
        <v>306925.78000000003</v>
      </c>
      <c r="F20" s="143"/>
      <c r="G20" s="153">
        <v>86.8</v>
      </c>
      <c r="H20" s="146" t="s">
        <v>143</v>
      </c>
      <c r="I20" s="93" t="s">
        <v>73</v>
      </c>
      <c r="J20" s="109" t="s">
        <v>164</v>
      </c>
      <c r="K20" s="152" t="s">
        <v>153</v>
      </c>
      <c r="L20" s="110"/>
    </row>
    <row r="21" spans="1:12" s="111" customFormat="1" ht="25.5">
      <c r="A21" s="142"/>
      <c r="B21" s="93">
        <v>6</v>
      </c>
      <c r="C21" s="117" t="s">
        <v>154</v>
      </c>
      <c r="D21" s="153"/>
      <c r="E21" s="143">
        <v>120373.03</v>
      </c>
      <c r="F21" s="143"/>
      <c r="G21" s="153">
        <v>61.3</v>
      </c>
      <c r="H21" s="146" t="s">
        <v>143</v>
      </c>
      <c r="I21" s="93" t="s">
        <v>73</v>
      </c>
      <c r="J21" s="109" t="s">
        <v>162</v>
      </c>
      <c r="K21" s="159" t="s">
        <v>155</v>
      </c>
      <c r="L21" s="110"/>
    </row>
    <row r="22" spans="1:12" s="111" customFormat="1" ht="26.25" customHeight="1">
      <c r="A22" s="142"/>
      <c r="B22" s="93">
        <v>7</v>
      </c>
      <c r="C22" s="99" t="s">
        <v>156</v>
      </c>
      <c r="D22" s="153">
        <v>2010</v>
      </c>
      <c r="E22" s="143">
        <v>268074.65999999997</v>
      </c>
      <c r="F22" s="143"/>
      <c r="G22" s="153">
        <v>1056</v>
      </c>
      <c r="H22" s="146"/>
      <c r="I22" s="93" t="s">
        <v>73</v>
      </c>
      <c r="J22" s="109"/>
      <c r="K22" s="152" t="s">
        <v>157</v>
      </c>
      <c r="L22" s="110"/>
    </row>
    <row r="23" spans="1:12" s="111" customFormat="1" ht="25.5">
      <c r="A23" s="142"/>
      <c r="B23" s="93">
        <v>8</v>
      </c>
      <c r="C23" s="99" t="s">
        <v>158</v>
      </c>
      <c r="D23" s="153">
        <v>2011</v>
      </c>
      <c r="E23" s="143">
        <v>291265.84000000003</v>
      </c>
      <c r="F23" s="143"/>
      <c r="G23" s="153">
        <v>560</v>
      </c>
      <c r="H23" s="146"/>
      <c r="I23" s="93" t="s">
        <v>73</v>
      </c>
      <c r="J23" s="109"/>
      <c r="K23" s="152" t="s">
        <v>159</v>
      </c>
      <c r="L23" s="110"/>
    </row>
    <row r="24" spans="1:12" s="111" customFormat="1" ht="25.5">
      <c r="A24" s="142"/>
      <c r="B24" s="93">
        <v>9</v>
      </c>
      <c r="C24" s="118" t="s">
        <v>145</v>
      </c>
      <c r="D24" s="154">
        <v>2014</v>
      </c>
      <c r="E24" s="143"/>
      <c r="F24" s="157">
        <v>600000</v>
      </c>
      <c r="G24" s="154">
        <v>171.2</v>
      </c>
      <c r="H24" s="146" t="s">
        <v>143</v>
      </c>
      <c r="I24" s="93" t="s">
        <v>73</v>
      </c>
      <c r="J24" s="109" t="s">
        <v>162</v>
      </c>
      <c r="K24" s="158" t="s">
        <v>160</v>
      </c>
      <c r="L24" s="110"/>
    </row>
    <row r="25" spans="1:12" s="64" customFormat="1" ht="12.75">
      <c r="A25" s="139"/>
      <c r="B25" s="189" t="s">
        <v>16</v>
      </c>
      <c r="C25" s="189"/>
      <c r="D25" s="189"/>
      <c r="E25" s="96"/>
      <c r="F25" s="96">
        <f>SUM(F24,E20:E23,F19,E18,F16:F17)</f>
        <v>4587009.99</v>
      </c>
      <c r="G25" s="122"/>
      <c r="H25" s="61"/>
      <c r="I25" s="62"/>
      <c r="J25" s="61"/>
      <c r="K25" s="63"/>
    </row>
    <row r="26" spans="1:12" ht="21" customHeight="1">
      <c r="B26" s="66" t="s">
        <v>53</v>
      </c>
      <c r="C26" s="188" t="s">
        <v>64</v>
      </c>
      <c r="D26" s="188"/>
      <c r="E26" s="188"/>
      <c r="F26" s="188"/>
      <c r="G26" s="188"/>
      <c r="H26" s="188"/>
      <c r="I26" s="67"/>
      <c r="J26" s="128"/>
      <c r="K26" s="59" t="s">
        <v>116</v>
      </c>
      <c r="L26" s="60"/>
    </row>
    <row r="27" spans="1:12" s="111" customFormat="1" ht="102">
      <c r="A27" s="142"/>
      <c r="B27" s="93">
        <v>1</v>
      </c>
      <c r="C27" s="117" t="s">
        <v>117</v>
      </c>
      <c r="D27" s="114">
        <v>2002</v>
      </c>
      <c r="E27" s="143"/>
      <c r="F27" s="107">
        <f>3533.16*3720</f>
        <v>13143355.199999999</v>
      </c>
      <c r="G27" s="153" t="s">
        <v>119</v>
      </c>
      <c r="H27" s="146" t="s">
        <v>118</v>
      </c>
      <c r="I27" s="108" t="s">
        <v>73</v>
      </c>
      <c r="J27" s="91" t="s">
        <v>260</v>
      </c>
      <c r="K27" s="145" t="s">
        <v>120</v>
      </c>
      <c r="L27" s="110"/>
    </row>
    <row r="28" spans="1:12" s="111" customFormat="1" ht="76.5">
      <c r="B28" s="93">
        <v>2</v>
      </c>
      <c r="C28" s="118" t="s">
        <v>121</v>
      </c>
      <c r="D28" s="114"/>
      <c r="E28" s="147"/>
      <c r="F28" s="107">
        <f>429.65*3720</f>
        <v>1598298</v>
      </c>
      <c r="G28" s="154" t="s">
        <v>123</v>
      </c>
      <c r="H28" s="150" t="s">
        <v>122</v>
      </c>
      <c r="I28" s="108" t="s">
        <v>73</v>
      </c>
      <c r="J28" s="172" t="s">
        <v>261</v>
      </c>
      <c r="K28" s="149" t="s">
        <v>124</v>
      </c>
      <c r="L28" s="110"/>
    </row>
    <row r="29" spans="1:12" s="111" customFormat="1" ht="76.5">
      <c r="A29" s="137"/>
      <c r="B29" s="93">
        <v>3</v>
      </c>
      <c r="C29" s="117" t="s">
        <v>121</v>
      </c>
      <c r="D29" s="114"/>
      <c r="E29" s="143"/>
      <c r="F29" s="107">
        <f>304.2*3720</f>
        <v>1131624</v>
      </c>
      <c r="G29" s="153" t="s">
        <v>126</v>
      </c>
      <c r="H29" s="145" t="s">
        <v>125</v>
      </c>
      <c r="I29" s="108" t="s">
        <v>73</v>
      </c>
      <c r="J29" s="172" t="s">
        <v>261</v>
      </c>
      <c r="K29" s="145" t="s">
        <v>127</v>
      </c>
      <c r="L29" s="110"/>
    </row>
    <row r="30" spans="1:12" s="111" customFormat="1" ht="38.25">
      <c r="B30" s="93">
        <v>4</v>
      </c>
      <c r="C30" s="117" t="s">
        <v>128</v>
      </c>
      <c r="D30" s="114">
        <v>1988</v>
      </c>
      <c r="E30" s="151"/>
      <c r="F30" s="107">
        <f>736.9*3720</f>
        <v>2741268</v>
      </c>
      <c r="G30" s="153" t="s">
        <v>130</v>
      </c>
      <c r="H30" s="146" t="s">
        <v>129</v>
      </c>
      <c r="I30" s="108" t="s">
        <v>73</v>
      </c>
      <c r="J30" s="167" t="s">
        <v>262</v>
      </c>
      <c r="K30" s="145" t="s">
        <v>131</v>
      </c>
      <c r="L30" s="110"/>
    </row>
    <row r="31" spans="1:12" s="64" customFormat="1" ht="12.75" customHeight="1">
      <c r="B31" s="189" t="s">
        <v>16</v>
      </c>
      <c r="C31" s="189"/>
      <c r="D31" s="189"/>
      <c r="E31" s="96">
        <f>SUM(E27:E30)</f>
        <v>0</v>
      </c>
      <c r="F31" s="96">
        <f>SUM(F27:F30)</f>
        <v>18614545.199999999</v>
      </c>
      <c r="G31" s="122"/>
      <c r="H31" s="61"/>
      <c r="I31" s="62"/>
      <c r="J31" s="61"/>
      <c r="K31" s="63"/>
    </row>
    <row r="32" spans="1:12" ht="21" customHeight="1">
      <c r="B32" s="66" t="s">
        <v>61</v>
      </c>
      <c r="C32" s="188" t="s">
        <v>69</v>
      </c>
      <c r="D32" s="188"/>
      <c r="E32" s="188"/>
      <c r="F32" s="188"/>
      <c r="G32" s="188"/>
      <c r="H32" s="188"/>
      <c r="I32" s="67"/>
      <c r="J32" s="128"/>
      <c r="K32" s="59" t="s">
        <v>62</v>
      </c>
      <c r="L32" s="60"/>
    </row>
    <row r="33" spans="1:12" s="111" customFormat="1" ht="38.25">
      <c r="A33" s="140"/>
      <c r="B33" s="93">
        <v>1</v>
      </c>
      <c r="C33" s="117" t="s">
        <v>70</v>
      </c>
      <c r="D33" s="146" t="s">
        <v>71</v>
      </c>
      <c r="E33" s="144"/>
      <c r="F33" s="144">
        <f>G33*3720</f>
        <v>825840</v>
      </c>
      <c r="G33" s="153">
        <v>222</v>
      </c>
      <c r="H33" s="153" t="s">
        <v>46</v>
      </c>
      <c r="I33" s="153" t="s">
        <v>73</v>
      </c>
      <c r="J33" s="91" t="s">
        <v>86</v>
      </c>
      <c r="K33" s="145" t="s">
        <v>72</v>
      </c>
      <c r="L33" s="110"/>
    </row>
    <row r="34" spans="1:12" s="111" customFormat="1" ht="25.5">
      <c r="A34" s="140"/>
      <c r="B34" s="93">
        <v>2</v>
      </c>
      <c r="C34" s="117" t="s">
        <v>70</v>
      </c>
      <c r="D34" s="150" t="s">
        <v>74</v>
      </c>
      <c r="E34" s="148"/>
      <c r="F34" s="144">
        <f t="shared" ref="F34:F38" si="1">G34*3720</f>
        <v>1116000</v>
      </c>
      <c r="G34" s="154">
        <v>300</v>
      </c>
      <c r="H34" s="153" t="s">
        <v>46</v>
      </c>
      <c r="I34" s="153" t="s">
        <v>73</v>
      </c>
      <c r="J34" s="91" t="s">
        <v>87</v>
      </c>
      <c r="K34" s="149" t="s">
        <v>75</v>
      </c>
      <c r="L34" s="110"/>
    </row>
    <row r="35" spans="1:12" s="111" customFormat="1" ht="38.25">
      <c r="A35" s="140"/>
      <c r="B35" s="93">
        <v>3</v>
      </c>
      <c r="C35" s="117" t="s">
        <v>70</v>
      </c>
      <c r="D35" s="146" t="s">
        <v>76</v>
      </c>
      <c r="E35" s="144"/>
      <c r="F35" s="144">
        <f>G35*2976</f>
        <v>803520</v>
      </c>
      <c r="G35" s="153">
        <v>270</v>
      </c>
      <c r="H35" s="153" t="s">
        <v>46</v>
      </c>
      <c r="I35" s="153" t="s">
        <v>73</v>
      </c>
      <c r="J35" s="91" t="s">
        <v>89</v>
      </c>
      <c r="K35" s="145" t="s">
        <v>77</v>
      </c>
      <c r="L35" s="110"/>
    </row>
    <row r="36" spans="1:12" s="111" customFormat="1" ht="38.25">
      <c r="A36" s="140"/>
      <c r="B36" s="93">
        <v>4</v>
      </c>
      <c r="C36" s="117" t="s">
        <v>70</v>
      </c>
      <c r="D36" s="146" t="s">
        <v>78</v>
      </c>
      <c r="E36" s="144"/>
      <c r="F36" s="144">
        <f t="shared" ref="F36:F37" si="2">G36*2976</f>
        <v>687456</v>
      </c>
      <c r="G36" s="153">
        <v>231</v>
      </c>
      <c r="H36" s="153" t="s">
        <v>46</v>
      </c>
      <c r="I36" s="153" t="s">
        <v>73</v>
      </c>
      <c r="J36" s="91" t="s">
        <v>86</v>
      </c>
      <c r="K36" s="145" t="s">
        <v>79</v>
      </c>
      <c r="L36" s="110"/>
    </row>
    <row r="37" spans="1:12" s="111" customFormat="1" ht="51">
      <c r="A37" s="140"/>
      <c r="B37" s="93">
        <v>5</v>
      </c>
      <c r="C37" s="117" t="s">
        <v>70</v>
      </c>
      <c r="D37" s="146" t="s">
        <v>80</v>
      </c>
      <c r="E37" s="144"/>
      <c r="F37" s="144">
        <f t="shared" si="2"/>
        <v>145824</v>
      </c>
      <c r="G37" s="153">
        <v>49</v>
      </c>
      <c r="H37" s="153" t="s">
        <v>46</v>
      </c>
      <c r="I37" s="153" t="s">
        <v>73</v>
      </c>
      <c r="J37" s="91" t="s">
        <v>88</v>
      </c>
      <c r="K37" s="145" t="s">
        <v>81</v>
      </c>
      <c r="L37" s="110"/>
    </row>
    <row r="38" spans="1:12" s="111" customFormat="1" ht="63.75">
      <c r="A38" s="140"/>
      <c r="B38" s="93">
        <v>6</v>
      </c>
      <c r="C38" s="99" t="s">
        <v>82</v>
      </c>
      <c r="D38" s="146" t="s">
        <v>84</v>
      </c>
      <c r="E38" s="144"/>
      <c r="F38" s="144">
        <f t="shared" si="1"/>
        <v>2005080</v>
      </c>
      <c r="G38" s="153">
        <v>539</v>
      </c>
      <c r="H38" s="155" t="s">
        <v>83</v>
      </c>
      <c r="I38" s="153"/>
      <c r="J38" s="91" t="s">
        <v>90</v>
      </c>
      <c r="K38" s="145" t="s">
        <v>85</v>
      </c>
      <c r="L38" s="110"/>
    </row>
    <row r="39" spans="1:12" s="103" customFormat="1" ht="38.25">
      <c r="A39" s="177"/>
      <c r="B39" s="178">
        <v>7</v>
      </c>
      <c r="C39" s="179" t="s">
        <v>263</v>
      </c>
      <c r="D39" s="180" t="s">
        <v>264</v>
      </c>
      <c r="E39" s="181"/>
      <c r="F39" s="181">
        <f>G39*3720</f>
        <v>1406160</v>
      </c>
      <c r="G39" s="136">
        <f>351+27</f>
        <v>378</v>
      </c>
      <c r="H39" s="182" t="s">
        <v>265</v>
      </c>
      <c r="I39" s="136"/>
      <c r="J39" s="183" t="s">
        <v>266</v>
      </c>
      <c r="K39" s="184" t="s">
        <v>267</v>
      </c>
      <c r="L39" s="185"/>
    </row>
    <row r="40" spans="1:12" s="64" customFormat="1" ht="12.75">
      <c r="A40" s="142"/>
      <c r="B40" s="189" t="s">
        <v>16</v>
      </c>
      <c r="C40" s="189"/>
      <c r="D40" s="189"/>
      <c r="E40" s="96">
        <v>0</v>
      </c>
      <c r="F40" s="96">
        <f>SUM(F38:F39,F37,F33:F36)</f>
        <v>6989880</v>
      </c>
      <c r="G40" s="122"/>
      <c r="H40" s="61"/>
      <c r="I40" s="62"/>
      <c r="J40" s="61"/>
      <c r="K40" s="63"/>
    </row>
    <row r="41" spans="1:12" ht="15" customHeight="1">
      <c r="B41" s="23"/>
      <c r="C41" s="79"/>
      <c r="D41" s="23"/>
      <c r="E41" s="126"/>
      <c r="F41" s="97"/>
      <c r="G41" s="124"/>
      <c r="H41" s="68"/>
      <c r="I41" s="69"/>
      <c r="J41" s="68"/>
      <c r="K41" s="70"/>
    </row>
    <row r="43" spans="1:12">
      <c r="B43" s="6"/>
    </row>
    <row r="44" spans="1:12" ht="64.5" customHeight="1">
      <c r="A44" s="138"/>
    </row>
    <row r="62" spans="1:1">
      <c r="A62" s="138"/>
    </row>
    <row r="67" spans="1:1">
      <c r="A67" s="173"/>
    </row>
  </sheetData>
  <mergeCells count="15">
    <mergeCell ref="C32:H32"/>
    <mergeCell ref="B40:D40"/>
    <mergeCell ref="J1:K1"/>
    <mergeCell ref="J2:K2"/>
    <mergeCell ref="C5:H5"/>
    <mergeCell ref="B3:K3"/>
    <mergeCell ref="B8:D8"/>
    <mergeCell ref="B31:D31"/>
    <mergeCell ref="B25:D25"/>
    <mergeCell ref="C26:H26"/>
    <mergeCell ref="C9:H9"/>
    <mergeCell ref="B11:D11"/>
    <mergeCell ref="C12:H12"/>
    <mergeCell ref="B14:D14"/>
    <mergeCell ref="C15:H15"/>
  </mergeCells>
  <phoneticPr fontId="0" type="noConversion"/>
  <printOptions horizontalCentered="1"/>
  <pageMargins left="0.23622047244094491" right="0.31496062992125984" top="0.94488188976377963" bottom="0.55118110236220474" header="0.31496062992125984" footer="0.31496062992125984"/>
  <pageSetup paperSize="9" scale="60" orientation="landscape" r:id="rId1"/>
  <headerFooter alignWithMargins="0"/>
  <rowBreaks count="1" manualBreakCount="1">
    <brk id="27" max="10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Arkusz3"/>
  <dimension ref="A1:IW113"/>
  <sheetViews>
    <sheetView topLeftCell="A88" zoomScaleNormal="100" zoomScaleSheetLayoutView="110" workbookViewId="0">
      <selection activeCell="C83" sqref="C83"/>
    </sheetView>
  </sheetViews>
  <sheetFormatPr defaultRowHeight="12.75"/>
  <cols>
    <col min="1" max="1" width="5" style="16" customWidth="1"/>
    <col min="2" max="2" width="46.42578125" style="17" customWidth="1"/>
    <col min="3" max="3" width="16.28515625" style="56" customWidth="1"/>
    <col min="4" max="4" width="18.7109375" style="25" customWidth="1"/>
    <col min="5" max="5" width="8.140625" style="43" customWidth="1"/>
    <col min="6" max="6" width="13.140625" style="9" customWidth="1"/>
    <col min="7" max="7" width="15.85546875" style="9" bestFit="1" customWidth="1"/>
    <col min="8" max="8" width="13.85546875" style="9" bestFit="1" customWidth="1"/>
    <col min="9" max="9" width="9.140625" style="9"/>
    <col min="10" max="10" width="13.85546875" style="9" bestFit="1" customWidth="1"/>
    <col min="11" max="16384" width="9.140625" style="9"/>
  </cols>
  <sheetData>
    <row r="1" spans="1:257">
      <c r="A1" s="29"/>
      <c r="D1" s="72" t="s">
        <v>26</v>
      </c>
    </row>
    <row r="2" spans="1:257">
      <c r="A2" s="29"/>
      <c r="D2" s="72" t="s">
        <v>27</v>
      </c>
    </row>
    <row r="3" spans="1:257">
      <c r="A3" s="29"/>
      <c r="D3" s="24"/>
    </row>
    <row r="4" spans="1:257" ht="25.5">
      <c r="A4" s="130" t="s">
        <v>0</v>
      </c>
      <c r="B4" s="28" t="s">
        <v>2</v>
      </c>
      <c r="C4" s="130" t="s">
        <v>3</v>
      </c>
      <c r="D4" s="48" t="s">
        <v>1</v>
      </c>
      <c r="E4" s="49"/>
    </row>
    <row r="5" spans="1:257">
      <c r="A5" s="195" t="s">
        <v>60</v>
      </c>
      <c r="B5" s="195"/>
      <c r="C5" s="195"/>
      <c r="D5" s="195"/>
      <c r="E5" s="50"/>
    </row>
    <row r="6" spans="1:257" s="55" customFormat="1">
      <c r="A6" s="73">
        <v>1</v>
      </c>
      <c r="B6" s="81" t="s">
        <v>250</v>
      </c>
      <c r="C6" s="73">
        <v>2010</v>
      </c>
      <c r="D6" s="82">
        <v>2179.9899999999998</v>
      </c>
      <c r="E6" s="78"/>
    </row>
    <row r="7" spans="1:257" s="55" customFormat="1">
      <c r="A7" s="73">
        <v>2</v>
      </c>
      <c r="B7" s="81" t="s">
        <v>251</v>
      </c>
      <c r="C7" s="73">
        <v>2011</v>
      </c>
      <c r="D7" s="82">
        <v>5997</v>
      </c>
      <c r="E7" s="78"/>
    </row>
    <row r="8" spans="1:257" s="55" customFormat="1">
      <c r="A8" s="73">
        <v>3</v>
      </c>
      <c r="B8" s="81" t="s">
        <v>250</v>
      </c>
      <c r="C8" s="73">
        <v>2012</v>
      </c>
      <c r="D8" s="82">
        <v>1949</v>
      </c>
      <c r="E8" s="78"/>
    </row>
    <row r="9" spans="1:257" s="55" customFormat="1">
      <c r="A9" s="73">
        <v>4</v>
      </c>
      <c r="B9" s="81" t="s">
        <v>250</v>
      </c>
      <c r="C9" s="73">
        <v>2012</v>
      </c>
      <c r="D9" s="82">
        <v>1949</v>
      </c>
      <c r="E9" s="78"/>
    </row>
    <row r="10" spans="1:257" s="55" customFormat="1">
      <c r="A10" s="73">
        <v>5</v>
      </c>
      <c r="B10" s="81" t="s">
        <v>250</v>
      </c>
      <c r="C10" s="73">
        <v>2012</v>
      </c>
      <c r="D10" s="82">
        <v>1894.2</v>
      </c>
      <c r="E10" s="78"/>
    </row>
    <row r="11" spans="1:257" s="55" customFormat="1">
      <c r="A11" s="73">
        <v>6</v>
      </c>
      <c r="B11" s="81" t="s">
        <v>252</v>
      </c>
      <c r="C11" s="73">
        <v>2012</v>
      </c>
      <c r="D11" s="82">
        <v>7626</v>
      </c>
      <c r="E11" s="78"/>
    </row>
    <row r="12" spans="1:257" s="55" customFormat="1">
      <c r="A12" s="73">
        <v>7</v>
      </c>
      <c r="B12" s="81" t="s">
        <v>250</v>
      </c>
      <c r="C12" s="73">
        <v>2013</v>
      </c>
      <c r="D12" s="82">
        <v>2285</v>
      </c>
      <c r="E12" s="78"/>
    </row>
    <row r="13" spans="1:257" s="55" customFormat="1">
      <c r="A13" s="73">
        <v>8</v>
      </c>
      <c r="B13" s="81" t="s">
        <v>253</v>
      </c>
      <c r="C13" s="73">
        <v>2013</v>
      </c>
      <c r="D13" s="82">
        <v>1069</v>
      </c>
      <c r="E13" s="78"/>
    </row>
    <row r="14" spans="1:257">
      <c r="A14" s="196" t="s">
        <v>16</v>
      </c>
      <c r="B14" s="196"/>
      <c r="C14" s="196"/>
      <c r="D14" s="26">
        <f>SUM(D6:D13)</f>
        <v>24949.190000000002</v>
      </c>
      <c r="E14" s="50"/>
    </row>
    <row r="15" spans="1:257">
      <c r="A15" s="195" t="s">
        <v>180</v>
      </c>
      <c r="B15" s="195"/>
      <c r="C15" s="195"/>
      <c r="D15" s="195"/>
    </row>
    <row r="16" spans="1:257" ht="14.85" customHeight="1">
      <c r="A16" s="83">
        <v>1</v>
      </c>
      <c r="B16" s="161" t="s">
        <v>186</v>
      </c>
      <c r="C16" s="165">
        <v>2013</v>
      </c>
      <c r="D16" s="162">
        <v>2600</v>
      </c>
      <c r="E16" s="80"/>
      <c r="F16" s="80"/>
      <c r="G16" s="80"/>
      <c r="H16" s="80"/>
      <c r="I16" s="80"/>
      <c r="J16" s="80"/>
      <c r="K16" s="80"/>
      <c r="L16" s="80"/>
      <c r="M16" s="80"/>
      <c r="N16" s="80"/>
      <c r="O16" s="80"/>
      <c r="P16" s="80"/>
      <c r="Q16" s="80"/>
      <c r="R16" s="80"/>
      <c r="S16" s="80"/>
      <c r="T16" s="80"/>
      <c r="U16" s="80"/>
      <c r="V16" s="80"/>
      <c r="W16" s="80"/>
      <c r="X16" s="80"/>
      <c r="Y16" s="80"/>
      <c r="Z16" s="80"/>
      <c r="AA16" s="80"/>
      <c r="AB16" s="80"/>
      <c r="AC16" s="80"/>
      <c r="AD16" s="80"/>
      <c r="AE16" s="80"/>
      <c r="AF16" s="80"/>
      <c r="AG16" s="80"/>
      <c r="AH16" s="80"/>
      <c r="AI16" s="80"/>
      <c r="AJ16" s="80"/>
      <c r="AK16" s="80"/>
      <c r="AL16" s="80"/>
      <c r="AM16" s="80"/>
      <c r="AN16" s="80"/>
      <c r="AO16" s="80"/>
      <c r="AP16" s="80"/>
      <c r="AQ16" s="80"/>
      <c r="AR16" s="80"/>
      <c r="AS16" s="80"/>
      <c r="AT16" s="80"/>
      <c r="AU16" s="80"/>
      <c r="AV16" s="80"/>
      <c r="AW16" s="80"/>
      <c r="AX16" s="80"/>
      <c r="AY16" s="80"/>
      <c r="AZ16" s="80"/>
      <c r="BA16" s="80"/>
      <c r="BB16" s="80"/>
      <c r="BC16" s="80"/>
      <c r="BD16" s="80"/>
      <c r="BE16" s="80"/>
      <c r="BF16" s="80"/>
      <c r="BG16" s="80"/>
      <c r="BH16" s="80"/>
      <c r="BI16" s="80"/>
      <c r="BJ16" s="80"/>
      <c r="BK16" s="80"/>
      <c r="BL16" s="80"/>
      <c r="BM16" s="80"/>
      <c r="BN16" s="80"/>
      <c r="BO16" s="80"/>
      <c r="BP16" s="80"/>
      <c r="BQ16" s="80"/>
      <c r="BR16" s="80"/>
      <c r="BS16" s="80"/>
      <c r="BT16" s="80"/>
      <c r="BU16" s="80"/>
      <c r="BV16" s="80"/>
      <c r="BW16" s="80"/>
      <c r="BX16" s="80"/>
      <c r="BY16" s="80"/>
      <c r="BZ16" s="80"/>
      <c r="CA16" s="80"/>
      <c r="CB16" s="80"/>
      <c r="CC16" s="80"/>
      <c r="CD16" s="80"/>
      <c r="CE16" s="80"/>
      <c r="CF16" s="80"/>
      <c r="CG16" s="80"/>
      <c r="CH16" s="80"/>
      <c r="CI16" s="80"/>
      <c r="CJ16" s="80"/>
      <c r="CK16" s="80"/>
      <c r="CL16" s="80"/>
      <c r="CM16" s="80"/>
      <c r="CN16" s="80"/>
      <c r="CO16" s="80"/>
      <c r="CP16" s="80"/>
      <c r="CQ16" s="80"/>
      <c r="CR16" s="80"/>
      <c r="CS16" s="80"/>
      <c r="CT16" s="80"/>
      <c r="CU16" s="80"/>
      <c r="CV16" s="80"/>
      <c r="CW16" s="80"/>
      <c r="CX16" s="80"/>
      <c r="CY16" s="80"/>
      <c r="CZ16" s="80"/>
      <c r="DA16" s="80"/>
      <c r="DB16" s="80"/>
      <c r="DC16" s="80"/>
      <c r="DD16" s="80"/>
      <c r="DE16" s="80"/>
      <c r="DF16" s="80"/>
      <c r="DG16" s="80"/>
      <c r="DH16" s="80"/>
      <c r="DI16" s="80"/>
      <c r="DJ16" s="80"/>
      <c r="DK16" s="80"/>
      <c r="DL16" s="80"/>
      <c r="DM16" s="80"/>
      <c r="DN16" s="80"/>
      <c r="DO16" s="80"/>
      <c r="DP16" s="80"/>
      <c r="DQ16" s="80"/>
      <c r="DR16" s="80"/>
      <c r="DS16" s="80"/>
      <c r="DT16" s="80"/>
      <c r="DU16" s="80"/>
      <c r="DV16" s="80"/>
      <c r="DW16" s="80"/>
      <c r="DX16" s="80"/>
      <c r="DY16" s="80"/>
      <c r="DZ16" s="80"/>
      <c r="EA16" s="80"/>
      <c r="EB16" s="80"/>
      <c r="EC16" s="80"/>
      <c r="ED16" s="80"/>
      <c r="EE16" s="80"/>
      <c r="EF16" s="80"/>
      <c r="EG16" s="80"/>
      <c r="EH16" s="80"/>
      <c r="EI16" s="80"/>
      <c r="EJ16" s="80"/>
      <c r="EK16" s="80"/>
      <c r="EL16" s="80"/>
      <c r="EM16" s="80"/>
      <c r="EN16" s="80"/>
      <c r="EO16" s="80"/>
      <c r="EP16" s="80"/>
      <c r="EQ16" s="80"/>
      <c r="ER16" s="80"/>
      <c r="ES16" s="80"/>
      <c r="ET16" s="80"/>
      <c r="EU16" s="80"/>
      <c r="EV16" s="80"/>
      <c r="EW16" s="80"/>
      <c r="EX16" s="80"/>
      <c r="EY16" s="80"/>
      <c r="EZ16" s="80"/>
      <c r="FA16" s="80"/>
      <c r="FB16" s="80"/>
      <c r="FC16" s="80"/>
      <c r="FD16" s="80"/>
      <c r="FE16" s="80"/>
      <c r="FF16" s="80"/>
      <c r="FG16" s="80"/>
      <c r="FH16" s="80"/>
      <c r="FI16" s="80"/>
      <c r="FJ16" s="80"/>
      <c r="FK16" s="80"/>
      <c r="FL16" s="80"/>
      <c r="FM16" s="80"/>
      <c r="FN16" s="80"/>
      <c r="FO16" s="80"/>
      <c r="FP16" s="80"/>
      <c r="FQ16" s="80"/>
      <c r="FR16" s="80"/>
      <c r="FS16" s="80"/>
      <c r="FT16" s="80"/>
      <c r="FU16" s="80"/>
      <c r="FV16" s="80"/>
      <c r="FW16" s="80"/>
      <c r="FX16" s="80"/>
      <c r="FY16" s="80"/>
      <c r="FZ16" s="80"/>
      <c r="GA16" s="80"/>
      <c r="GB16" s="80"/>
      <c r="GC16" s="80"/>
      <c r="GD16" s="80"/>
      <c r="GE16" s="80"/>
      <c r="GF16" s="80"/>
      <c r="GG16" s="80"/>
      <c r="GH16" s="80"/>
      <c r="GI16" s="80"/>
      <c r="GJ16" s="80"/>
      <c r="GK16" s="80"/>
      <c r="GL16" s="80"/>
      <c r="GM16" s="80"/>
      <c r="GN16" s="80"/>
      <c r="GO16" s="80"/>
      <c r="GP16" s="80"/>
      <c r="GQ16" s="80"/>
      <c r="GR16" s="80"/>
      <c r="GS16" s="80"/>
      <c r="GT16" s="80"/>
      <c r="GU16" s="80"/>
      <c r="GV16" s="80"/>
      <c r="GW16" s="80"/>
      <c r="GX16" s="80"/>
      <c r="GY16" s="80"/>
      <c r="GZ16" s="80"/>
      <c r="HA16" s="80"/>
      <c r="HB16" s="80"/>
      <c r="HC16" s="80"/>
      <c r="HD16" s="80"/>
      <c r="HE16" s="80"/>
      <c r="HF16" s="80"/>
      <c r="HG16" s="80"/>
      <c r="HH16" s="80"/>
      <c r="HI16" s="80"/>
      <c r="HJ16" s="80"/>
      <c r="HK16" s="80"/>
      <c r="HL16" s="80"/>
      <c r="HM16" s="80"/>
      <c r="HN16" s="80"/>
      <c r="HO16" s="80"/>
      <c r="HP16" s="80"/>
      <c r="HQ16" s="80"/>
      <c r="HR16" s="80"/>
      <c r="HS16" s="80"/>
      <c r="HT16" s="80"/>
      <c r="HU16" s="80"/>
      <c r="HV16" s="80"/>
      <c r="HW16" s="80"/>
      <c r="HX16" s="80"/>
      <c r="HY16" s="80"/>
      <c r="HZ16" s="80"/>
      <c r="IA16" s="80"/>
      <c r="IB16" s="80"/>
      <c r="IC16" s="80"/>
      <c r="ID16" s="80"/>
      <c r="IE16" s="80"/>
      <c r="IF16" s="80"/>
      <c r="IG16" s="80"/>
      <c r="IH16" s="80"/>
      <c r="II16" s="80"/>
      <c r="IJ16" s="80"/>
      <c r="IK16" s="80"/>
      <c r="IL16" s="80"/>
      <c r="IM16" s="80"/>
      <c r="IN16" s="80"/>
      <c r="IO16" s="80"/>
      <c r="IP16" s="80"/>
      <c r="IQ16" s="80"/>
      <c r="IR16" s="80"/>
      <c r="IS16" s="80"/>
      <c r="IT16" s="80"/>
      <c r="IU16" s="80"/>
      <c r="IV16" s="80"/>
      <c r="IW16" s="80"/>
    </row>
    <row r="17" spans="1:257" ht="14.85" customHeight="1">
      <c r="A17" s="83">
        <v>2</v>
      </c>
      <c r="B17" s="161" t="s">
        <v>186</v>
      </c>
      <c r="C17" s="165">
        <v>2013</v>
      </c>
      <c r="D17" s="162">
        <v>2600</v>
      </c>
      <c r="E17" s="80"/>
      <c r="F17" s="80"/>
      <c r="G17" s="80"/>
      <c r="H17" s="80"/>
      <c r="I17" s="80"/>
      <c r="J17" s="80"/>
      <c r="K17" s="80"/>
      <c r="L17" s="80"/>
      <c r="M17" s="80"/>
      <c r="N17" s="80"/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80"/>
      <c r="AU17" s="80"/>
      <c r="AV17" s="80"/>
      <c r="AW17" s="80"/>
      <c r="AX17" s="80"/>
      <c r="AY17" s="80"/>
      <c r="AZ17" s="80"/>
      <c r="BA17" s="80"/>
      <c r="BB17" s="80"/>
      <c r="BC17" s="80"/>
      <c r="BD17" s="80"/>
      <c r="BE17" s="80"/>
      <c r="BF17" s="80"/>
      <c r="BG17" s="80"/>
      <c r="BH17" s="80"/>
      <c r="BI17" s="80"/>
      <c r="BJ17" s="80"/>
      <c r="BK17" s="80"/>
      <c r="BL17" s="80"/>
      <c r="BM17" s="80"/>
      <c r="BN17" s="80"/>
      <c r="BO17" s="80"/>
      <c r="BP17" s="80"/>
      <c r="BQ17" s="80"/>
      <c r="BR17" s="80"/>
      <c r="BS17" s="80"/>
      <c r="BT17" s="80"/>
      <c r="BU17" s="80"/>
      <c r="BV17" s="80"/>
      <c r="BW17" s="80"/>
      <c r="BX17" s="80"/>
      <c r="BY17" s="80"/>
      <c r="BZ17" s="80"/>
      <c r="CA17" s="80"/>
      <c r="CB17" s="80"/>
      <c r="CC17" s="80"/>
      <c r="CD17" s="80"/>
      <c r="CE17" s="80"/>
      <c r="CF17" s="80"/>
      <c r="CG17" s="80"/>
      <c r="CH17" s="80"/>
      <c r="CI17" s="80"/>
      <c r="CJ17" s="80"/>
      <c r="CK17" s="80"/>
      <c r="CL17" s="80"/>
      <c r="CM17" s="80"/>
      <c r="CN17" s="80"/>
      <c r="CO17" s="80"/>
      <c r="CP17" s="80"/>
      <c r="CQ17" s="80"/>
      <c r="CR17" s="80"/>
      <c r="CS17" s="80"/>
      <c r="CT17" s="80"/>
      <c r="CU17" s="80"/>
      <c r="CV17" s="80"/>
      <c r="CW17" s="80"/>
      <c r="CX17" s="80"/>
      <c r="CY17" s="80"/>
      <c r="CZ17" s="80"/>
      <c r="DA17" s="80"/>
      <c r="DB17" s="80"/>
      <c r="DC17" s="80"/>
      <c r="DD17" s="80"/>
      <c r="DE17" s="80"/>
      <c r="DF17" s="80"/>
      <c r="DG17" s="80"/>
      <c r="DH17" s="80"/>
      <c r="DI17" s="80"/>
      <c r="DJ17" s="80"/>
      <c r="DK17" s="80"/>
      <c r="DL17" s="80"/>
      <c r="DM17" s="80"/>
      <c r="DN17" s="80"/>
      <c r="DO17" s="80"/>
      <c r="DP17" s="80"/>
      <c r="DQ17" s="80"/>
      <c r="DR17" s="80"/>
      <c r="DS17" s="80"/>
      <c r="DT17" s="80"/>
      <c r="DU17" s="80"/>
      <c r="DV17" s="80"/>
      <c r="DW17" s="80"/>
      <c r="DX17" s="80"/>
      <c r="DY17" s="80"/>
      <c r="DZ17" s="80"/>
      <c r="EA17" s="80"/>
      <c r="EB17" s="80"/>
      <c r="EC17" s="80"/>
      <c r="ED17" s="80"/>
      <c r="EE17" s="80"/>
      <c r="EF17" s="80"/>
      <c r="EG17" s="80"/>
      <c r="EH17" s="80"/>
      <c r="EI17" s="80"/>
      <c r="EJ17" s="80"/>
      <c r="EK17" s="80"/>
      <c r="EL17" s="80"/>
      <c r="EM17" s="80"/>
      <c r="EN17" s="80"/>
      <c r="EO17" s="80"/>
      <c r="EP17" s="80"/>
      <c r="EQ17" s="80"/>
      <c r="ER17" s="80"/>
      <c r="ES17" s="80"/>
      <c r="ET17" s="80"/>
      <c r="EU17" s="80"/>
      <c r="EV17" s="80"/>
      <c r="EW17" s="80"/>
      <c r="EX17" s="80"/>
      <c r="EY17" s="80"/>
      <c r="EZ17" s="80"/>
      <c r="FA17" s="80"/>
      <c r="FB17" s="80"/>
      <c r="FC17" s="80"/>
      <c r="FD17" s="80"/>
      <c r="FE17" s="80"/>
      <c r="FF17" s="80"/>
      <c r="FG17" s="80"/>
      <c r="FH17" s="80"/>
      <c r="FI17" s="80"/>
      <c r="FJ17" s="80"/>
      <c r="FK17" s="80"/>
      <c r="FL17" s="80"/>
      <c r="FM17" s="80"/>
      <c r="FN17" s="80"/>
      <c r="FO17" s="80"/>
      <c r="FP17" s="80"/>
      <c r="FQ17" s="80"/>
      <c r="FR17" s="80"/>
      <c r="FS17" s="80"/>
      <c r="FT17" s="80"/>
      <c r="FU17" s="80"/>
      <c r="FV17" s="80"/>
      <c r="FW17" s="80"/>
      <c r="FX17" s="80"/>
      <c r="FY17" s="80"/>
      <c r="FZ17" s="80"/>
      <c r="GA17" s="80"/>
      <c r="GB17" s="80"/>
      <c r="GC17" s="80"/>
      <c r="GD17" s="80"/>
      <c r="GE17" s="80"/>
      <c r="GF17" s="80"/>
      <c r="GG17" s="80"/>
      <c r="GH17" s="80"/>
      <c r="GI17" s="80"/>
      <c r="GJ17" s="80"/>
      <c r="GK17" s="80"/>
      <c r="GL17" s="80"/>
      <c r="GM17" s="80"/>
      <c r="GN17" s="80"/>
      <c r="GO17" s="80"/>
      <c r="GP17" s="80"/>
      <c r="GQ17" s="80"/>
      <c r="GR17" s="80"/>
      <c r="GS17" s="80"/>
      <c r="GT17" s="80"/>
      <c r="GU17" s="80"/>
      <c r="GV17" s="80"/>
      <c r="GW17" s="80"/>
      <c r="GX17" s="80"/>
      <c r="GY17" s="80"/>
      <c r="GZ17" s="80"/>
      <c r="HA17" s="80"/>
      <c r="HB17" s="80"/>
      <c r="HC17" s="80"/>
      <c r="HD17" s="80"/>
      <c r="HE17" s="80"/>
      <c r="HF17" s="80"/>
      <c r="HG17" s="80"/>
      <c r="HH17" s="80"/>
      <c r="HI17" s="80"/>
      <c r="HJ17" s="80"/>
      <c r="HK17" s="80"/>
      <c r="HL17" s="80"/>
      <c r="HM17" s="80"/>
      <c r="HN17" s="80"/>
      <c r="HO17" s="80"/>
      <c r="HP17" s="80"/>
      <c r="HQ17" s="80"/>
      <c r="HR17" s="80"/>
      <c r="HS17" s="80"/>
      <c r="HT17" s="80"/>
      <c r="HU17" s="80"/>
      <c r="HV17" s="80"/>
      <c r="HW17" s="80"/>
      <c r="HX17" s="80"/>
      <c r="HY17" s="80"/>
      <c r="HZ17" s="80"/>
      <c r="IA17" s="80"/>
      <c r="IB17" s="80"/>
      <c r="IC17" s="80"/>
      <c r="ID17" s="80"/>
      <c r="IE17" s="80"/>
      <c r="IF17" s="80"/>
      <c r="IG17" s="80"/>
      <c r="IH17" s="80"/>
      <c r="II17" s="80"/>
      <c r="IJ17" s="80"/>
      <c r="IK17" s="80"/>
      <c r="IL17" s="80"/>
      <c r="IM17" s="80"/>
      <c r="IN17" s="80"/>
      <c r="IO17" s="80"/>
      <c r="IP17" s="80"/>
      <c r="IQ17" s="80"/>
      <c r="IR17" s="80"/>
      <c r="IS17" s="80"/>
      <c r="IT17" s="80"/>
      <c r="IU17" s="80"/>
      <c r="IV17" s="80"/>
      <c r="IW17" s="80"/>
    </row>
    <row r="18" spans="1:257" ht="14.85" customHeight="1">
      <c r="A18" s="83">
        <v>3</v>
      </c>
      <c r="B18" s="161" t="s">
        <v>186</v>
      </c>
      <c r="C18" s="165">
        <v>2013</v>
      </c>
      <c r="D18" s="162">
        <v>3000</v>
      </c>
      <c r="E18" s="80"/>
      <c r="F18" s="80"/>
      <c r="G18" s="80"/>
      <c r="H18" s="80"/>
      <c r="I18" s="80"/>
      <c r="J18" s="80"/>
      <c r="K18" s="80"/>
      <c r="L18" s="80"/>
      <c r="M18" s="80"/>
      <c r="N18" s="80"/>
      <c r="O18" s="80"/>
      <c r="P18" s="80"/>
      <c r="Q18" s="80"/>
      <c r="R18" s="80"/>
      <c r="S18" s="80"/>
      <c r="T18" s="80"/>
      <c r="U18" s="80"/>
      <c r="V18" s="80"/>
      <c r="W18" s="80"/>
      <c r="X18" s="80"/>
      <c r="Y18" s="80"/>
      <c r="Z18" s="80"/>
      <c r="AA18" s="80"/>
      <c r="AB18" s="80"/>
      <c r="AC18" s="80"/>
      <c r="AD18" s="80"/>
      <c r="AE18" s="80"/>
      <c r="AF18" s="80"/>
      <c r="AG18" s="80"/>
      <c r="AH18" s="80"/>
      <c r="AI18" s="80"/>
      <c r="AJ18" s="80"/>
      <c r="AK18" s="80"/>
      <c r="AL18" s="80"/>
      <c r="AM18" s="80"/>
      <c r="AN18" s="80"/>
      <c r="AO18" s="80"/>
      <c r="AP18" s="80"/>
      <c r="AQ18" s="80"/>
      <c r="AR18" s="80"/>
      <c r="AS18" s="80"/>
      <c r="AT18" s="80"/>
      <c r="AU18" s="80"/>
      <c r="AV18" s="80"/>
      <c r="AW18" s="80"/>
      <c r="AX18" s="80"/>
      <c r="AY18" s="80"/>
      <c r="AZ18" s="80"/>
      <c r="BA18" s="80"/>
      <c r="BB18" s="80"/>
      <c r="BC18" s="80"/>
      <c r="BD18" s="80"/>
      <c r="BE18" s="80"/>
      <c r="BF18" s="80"/>
      <c r="BG18" s="80"/>
      <c r="BH18" s="80"/>
      <c r="BI18" s="80"/>
      <c r="BJ18" s="80"/>
      <c r="BK18" s="80"/>
      <c r="BL18" s="80"/>
      <c r="BM18" s="80"/>
      <c r="BN18" s="80"/>
      <c r="BO18" s="80"/>
      <c r="BP18" s="80"/>
      <c r="BQ18" s="80"/>
      <c r="BR18" s="80"/>
      <c r="BS18" s="80"/>
      <c r="BT18" s="80"/>
      <c r="BU18" s="80"/>
      <c r="BV18" s="80"/>
      <c r="BW18" s="80"/>
      <c r="BX18" s="80"/>
      <c r="BY18" s="80"/>
      <c r="BZ18" s="80"/>
      <c r="CA18" s="80"/>
      <c r="CB18" s="80"/>
      <c r="CC18" s="80"/>
      <c r="CD18" s="80"/>
      <c r="CE18" s="80"/>
      <c r="CF18" s="80"/>
      <c r="CG18" s="80"/>
      <c r="CH18" s="80"/>
      <c r="CI18" s="80"/>
      <c r="CJ18" s="80"/>
      <c r="CK18" s="80"/>
      <c r="CL18" s="80"/>
      <c r="CM18" s="80"/>
      <c r="CN18" s="80"/>
      <c r="CO18" s="80"/>
      <c r="CP18" s="80"/>
      <c r="CQ18" s="80"/>
      <c r="CR18" s="80"/>
      <c r="CS18" s="80"/>
      <c r="CT18" s="80"/>
      <c r="CU18" s="80"/>
      <c r="CV18" s="80"/>
      <c r="CW18" s="80"/>
      <c r="CX18" s="80"/>
      <c r="CY18" s="80"/>
      <c r="CZ18" s="80"/>
      <c r="DA18" s="80"/>
      <c r="DB18" s="80"/>
      <c r="DC18" s="80"/>
      <c r="DD18" s="80"/>
      <c r="DE18" s="80"/>
      <c r="DF18" s="80"/>
      <c r="DG18" s="80"/>
      <c r="DH18" s="80"/>
      <c r="DI18" s="80"/>
      <c r="DJ18" s="80"/>
      <c r="DK18" s="80"/>
      <c r="DL18" s="80"/>
      <c r="DM18" s="80"/>
      <c r="DN18" s="80"/>
      <c r="DO18" s="80"/>
      <c r="DP18" s="80"/>
      <c r="DQ18" s="80"/>
      <c r="DR18" s="80"/>
      <c r="DS18" s="80"/>
      <c r="DT18" s="80"/>
      <c r="DU18" s="80"/>
      <c r="DV18" s="80"/>
      <c r="DW18" s="80"/>
      <c r="DX18" s="80"/>
      <c r="DY18" s="80"/>
      <c r="DZ18" s="80"/>
      <c r="EA18" s="80"/>
      <c r="EB18" s="80"/>
      <c r="EC18" s="80"/>
      <c r="ED18" s="80"/>
      <c r="EE18" s="80"/>
      <c r="EF18" s="80"/>
      <c r="EG18" s="80"/>
      <c r="EH18" s="80"/>
      <c r="EI18" s="80"/>
      <c r="EJ18" s="80"/>
      <c r="EK18" s="80"/>
      <c r="EL18" s="80"/>
      <c r="EM18" s="80"/>
      <c r="EN18" s="80"/>
      <c r="EO18" s="80"/>
      <c r="EP18" s="80"/>
      <c r="EQ18" s="80"/>
      <c r="ER18" s="80"/>
      <c r="ES18" s="80"/>
      <c r="ET18" s="80"/>
      <c r="EU18" s="80"/>
      <c r="EV18" s="80"/>
      <c r="EW18" s="80"/>
      <c r="EX18" s="80"/>
      <c r="EY18" s="80"/>
      <c r="EZ18" s="80"/>
      <c r="FA18" s="80"/>
      <c r="FB18" s="80"/>
      <c r="FC18" s="80"/>
      <c r="FD18" s="80"/>
      <c r="FE18" s="80"/>
      <c r="FF18" s="80"/>
      <c r="FG18" s="80"/>
      <c r="FH18" s="80"/>
      <c r="FI18" s="80"/>
      <c r="FJ18" s="80"/>
      <c r="FK18" s="80"/>
      <c r="FL18" s="80"/>
      <c r="FM18" s="80"/>
      <c r="FN18" s="80"/>
      <c r="FO18" s="80"/>
      <c r="FP18" s="80"/>
      <c r="FQ18" s="80"/>
      <c r="FR18" s="80"/>
      <c r="FS18" s="80"/>
      <c r="FT18" s="80"/>
      <c r="FU18" s="80"/>
      <c r="FV18" s="80"/>
      <c r="FW18" s="80"/>
      <c r="FX18" s="80"/>
      <c r="FY18" s="80"/>
      <c r="FZ18" s="80"/>
      <c r="GA18" s="80"/>
      <c r="GB18" s="80"/>
      <c r="GC18" s="80"/>
      <c r="GD18" s="80"/>
      <c r="GE18" s="80"/>
      <c r="GF18" s="80"/>
      <c r="GG18" s="80"/>
      <c r="GH18" s="80"/>
      <c r="GI18" s="80"/>
      <c r="GJ18" s="80"/>
      <c r="GK18" s="80"/>
      <c r="GL18" s="80"/>
      <c r="GM18" s="80"/>
      <c r="GN18" s="80"/>
      <c r="GO18" s="80"/>
      <c r="GP18" s="80"/>
      <c r="GQ18" s="80"/>
      <c r="GR18" s="80"/>
      <c r="GS18" s="80"/>
      <c r="GT18" s="80"/>
      <c r="GU18" s="80"/>
      <c r="GV18" s="80"/>
      <c r="GW18" s="80"/>
      <c r="GX18" s="80"/>
      <c r="GY18" s="80"/>
      <c r="GZ18" s="80"/>
      <c r="HA18" s="80"/>
      <c r="HB18" s="80"/>
      <c r="HC18" s="80"/>
      <c r="HD18" s="80"/>
      <c r="HE18" s="80"/>
      <c r="HF18" s="80"/>
      <c r="HG18" s="80"/>
      <c r="HH18" s="80"/>
      <c r="HI18" s="80"/>
      <c r="HJ18" s="80"/>
      <c r="HK18" s="80"/>
      <c r="HL18" s="80"/>
      <c r="HM18" s="80"/>
      <c r="HN18" s="80"/>
      <c r="HO18" s="80"/>
      <c r="HP18" s="80"/>
      <c r="HQ18" s="80"/>
      <c r="HR18" s="80"/>
      <c r="HS18" s="80"/>
      <c r="HT18" s="80"/>
      <c r="HU18" s="80"/>
      <c r="HV18" s="80"/>
      <c r="HW18" s="80"/>
      <c r="HX18" s="80"/>
      <c r="HY18" s="80"/>
      <c r="HZ18" s="80"/>
      <c r="IA18" s="80"/>
      <c r="IB18" s="80"/>
      <c r="IC18" s="80"/>
      <c r="ID18" s="80"/>
      <c r="IE18" s="80"/>
      <c r="IF18" s="80"/>
      <c r="IG18" s="80"/>
      <c r="IH18" s="80"/>
      <c r="II18" s="80"/>
      <c r="IJ18" s="80"/>
      <c r="IK18" s="80"/>
      <c r="IL18" s="80"/>
      <c r="IM18" s="80"/>
      <c r="IN18" s="80"/>
      <c r="IO18" s="80"/>
      <c r="IP18" s="80"/>
      <c r="IQ18" s="80"/>
      <c r="IR18" s="80"/>
      <c r="IS18" s="80"/>
      <c r="IT18" s="80"/>
      <c r="IU18" s="80"/>
      <c r="IV18" s="80"/>
      <c r="IW18" s="80"/>
    </row>
    <row r="19" spans="1:257" ht="14.85" customHeight="1">
      <c r="A19" s="83">
        <v>4</v>
      </c>
      <c r="B19" s="161" t="s">
        <v>187</v>
      </c>
      <c r="C19" s="165">
        <v>2013</v>
      </c>
      <c r="D19" s="162">
        <v>2400</v>
      </c>
      <c r="E19" s="80"/>
      <c r="F19" s="80"/>
      <c r="G19" s="80"/>
      <c r="H19" s="80"/>
      <c r="I19" s="80"/>
      <c r="J19" s="80"/>
      <c r="K19" s="80"/>
      <c r="L19" s="80"/>
      <c r="M19" s="80"/>
      <c r="N19" s="80"/>
      <c r="O19" s="80"/>
      <c r="P19" s="80"/>
      <c r="Q19" s="80"/>
      <c r="R19" s="80"/>
      <c r="S19" s="80"/>
      <c r="T19" s="80"/>
      <c r="U19" s="80"/>
      <c r="V19" s="80"/>
      <c r="W19" s="80"/>
      <c r="X19" s="80"/>
      <c r="Y19" s="80"/>
      <c r="Z19" s="80"/>
      <c r="AA19" s="80"/>
      <c r="AB19" s="80"/>
      <c r="AC19" s="80"/>
      <c r="AD19" s="80"/>
      <c r="AE19" s="80"/>
      <c r="AF19" s="80"/>
      <c r="AG19" s="80"/>
      <c r="AH19" s="80"/>
      <c r="AI19" s="80"/>
      <c r="AJ19" s="80"/>
      <c r="AK19" s="80"/>
      <c r="AL19" s="80"/>
      <c r="AM19" s="80"/>
      <c r="AN19" s="80"/>
      <c r="AO19" s="80"/>
      <c r="AP19" s="80"/>
      <c r="AQ19" s="80"/>
      <c r="AR19" s="80"/>
      <c r="AS19" s="80"/>
      <c r="AT19" s="80"/>
      <c r="AU19" s="80"/>
      <c r="AV19" s="80"/>
      <c r="AW19" s="80"/>
      <c r="AX19" s="80"/>
      <c r="AY19" s="80"/>
      <c r="AZ19" s="80"/>
      <c r="BA19" s="80"/>
      <c r="BB19" s="80"/>
      <c r="BC19" s="80"/>
      <c r="BD19" s="80"/>
      <c r="BE19" s="80"/>
      <c r="BF19" s="80"/>
      <c r="BG19" s="80"/>
      <c r="BH19" s="80"/>
      <c r="BI19" s="80"/>
      <c r="BJ19" s="80"/>
      <c r="BK19" s="80"/>
      <c r="BL19" s="80"/>
      <c r="BM19" s="80"/>
      <c r="BN19" s="80"/>
      <c r="BO19" s="80"/>
      <c r="BP19" s="80"/>
      <c r="BQ19" s="80"/>
      <c r="BR19" s="80"/>
      <c r="BS19" s="80"/>
      <c r="BT19" s="80"/>
      <c r="BU19" s="80"/>
      <c r="BV19" s="80"/>
      <c r="BW19" s="80"/>
      <c r="BX19" s="80"/>
      <c r="BY19" s="80"/>
      <c r="BZ19" s="80"/>
      <c r="CA19" s="80"/>
      <c r="CB19" s="80"/>
      <c r="CC19" s="80"/>
      <c r="CD19" s="80"/>
      <c r="CE19" s="80"/>
      <c r="CF19" s="80"/>
      <c r="CG19" s="80"/>
      <c r="CH19" s="80"/>
      <c r="CI19" s="80"/>
      <c r="CJ19" s="80"/>
      <c r="CK19" s="80"/>
      <c r="CL19" s="80"/>
      <c r="CM19" s="80"/>
      <c r="CN19" s="80"/>
      <c r="CO19" s="80"/>
      <c r="CP19" s="80"/>
      <c r="CQ19" s="80"/>
      <c r="CR19" s="80"/>
      <c r="CS19" s="80"/>
      <c r="CT19" s="80"/>
      <c r="CU19" s="80"/>
      <c r="CV19" s="80"/>
      <c r="CW19" s="80"/>
      <c r="CX19" s="80"/>
      <c r="CY19" s="80"/>
      <c r="CZ19" s="80"/>
      <c r="DA19" s="80"/>
      <c r="DB19" s="80"/>
      <c r="DC19" s="80"/>
      <c r="DD19" s="80"/>
      <c r="DE19" s="80"/>
      <c r="DF19" s="80"/>
      <c r="DG19" s="80"/>
      <c r="DH19" s="80"/>
      <c r="DI19" s="80"/>
      <c r="DJ19" s="80"/>
      <c r="DK19" s="80"/>
      <c r="DL19" s="80"/>
      <c r="DM19" s="80"/>
      <c r="DN19" s="80"/>
      <c r="DO19" s="80"/>
      <c r="DP19" s="80"/>
      <c r="DQ19" s="80"/>
      <c r="DR19" s="80"/>
      <c r="DS19" s="80"/>
      <c r="DT19" s="80"/>
      <c r="DU19" s="80"/>
      <c r="DV19" s="80"/>
      <c r="DW19" s="80"/>
      <c r="DX19" s="80"/>
      <c r="DY19" s="80"/>
      <c r="DZ19" s="80"/>
      <c r="EA19" s="80"/>
      <c r="EB19" s="80"/>
      <c r="EC19" s="80"/>
      <c r="ED19" s="80"/>
      <c r="EE19" s="80"/>
      <c r="EF19" s="80"/>
      <c r="EG19" s="80"/>
      <c r="EH19" s="80"/>
      <c r="EI19" s="80"/>
      <c r="EJ19" s="80"/>
      <c r="EK19" s="80"/>
      <c r="EL19" s="80"/>
      <c r="EM19" s="80"/>
      <c r="EN19" s="80"/>
      <c r="EO19" s="80"/>
      <c r="EP19" s="80"/>
      <c r="EQ19" s="80"/>
      <c r="ER19" s="80"/>
      <c r="ES19" s="80"/>
      <c r="ET19" s="80"/>
      <c r="EU19" s="80"/>
      <c r="EV19" s="80"/>
      <c r="EW19" s="80"/>
      <c r="EX19" s="80"/>
      <c r="EY19" s="80"/>
      <c r="EZ19" s="80"/>
      <c r="FA19" s="80"/>
      <c r="FB19" s="80"/>
      <c r="FC19" s="80"/>
      <c r="FD19" s="80"/>
      <c r="FE19" s="80"/>
      <c r="FF19" s="80"/>
      <c r="FG19" s="80"/>
      <c r="FH19" s="80"/>
      <c r="FI19" s="80"/>
      <c r="FJ19" s="80"/>
      <c r="FK19" s="80"/>
      <c r="FL19" s="80"/>
      <c r="FM19" s="80"/>
      <c r="FN19" s="80"/>
      <c r="FO19" s="80"/>
      <c r="FP19" s="80"/>
      <c r="FQ19" s="80"/>
      <c r="FR19" s="80"/>
      <c r="FS19" s="80"/>
      <c r="FT19" s="80"/>
      <c r="FU19" s="80"/>
      <c r="FV19" s="80"/>
      <c r="FW19" s="80"/>
      <c r="FX19" s="80"/>
      <c r="FY19" s="80"/>
      <c r="FZ19" s="80"/>
      <c r="GA19" s="80"/>
      <c r="GB19" s="80"/>
      <c r="GC19" s="80"/>
      <c r="GD19" s="80"/>
      <c r="GE19" s="80"/>
      <c r="GF19" s="80"/>
      <c r="GG19" s="80"/>
      <c r="GH19" s="80"/>
      <c r="GI19" s="80"/>
      <c r="GJ19" s="80"/>
      <c r="GK19" s="80"/>
      <c r="GL19" s="80"/>
      <c r="GM19" s="80"/>
      <c r="GN19" s="80"/>
      <c r="GO19" s="80"/>
      <c r="GP19" s="80"/>
      <c r="GQ19" s="80"/>
      <c r="GR19" s="80"/>
      <c r="GS19" s="80"/>
      <c r="GT19" s="80"/>
      <c r="GU19" s="80"/>
      <c r="GV19" s="80"/>
      <c r="GW19" s="80"/>
      <c r="GX19" s="80"/>
      <c r="GY19" s="80"/>
      <c r="GZ19" s="80"/>
      <c r="HA19" s="80"/>
      <c r="HB19" s="80"/>
      <c r="HC19" s="80"/>
      <c r="HD19" s="80"/>
      <c r="HE19" s="80"/>
      <c r="HF19" s="80"/>
      <c r="HG19" s="80"/>
      <c r="HH19" s="80"/>
      <c r="HI19" s="80"/>
      <c r="HJ19" s="80"/>
      <c r="HK19" s="80"/>
      <c r="HL19" s="80"/>
      <c r="HM19" s="80"/>
      <c r="HN19" s="80"/>
      <c r="HO19" s="80"/>
      <c r="HP19" s="80"/>
      <c r="HQ19" s="80"/>
      <c r="HR19" s="80"/>
      <c r="HS19" s="80"/>
      <c r="HT19" s="80"/>
      <c r="HU19" s="80"/>
      <c r="HV19" s="80"/>
      <c r="HW19" s="80"/>
      <c r="HX19" s="80"/>
      <c r="HY19" s="80"/>
      <c r="HZ19" s="80"/>
      <c r="IA19" s="80"/>
      <c r="IB19" s="80"/>
      <c r="IC19" s="80"/>
      <c r="ID19" s="80"/>
      <c r="IE19" s="80"/>
      <c r="IF19" s="80"/>
      <c r="IG19" s="80"/>
      <c r="IH19" s="80"/>
      <c r="II19" s="80"/>
      <c r="IJ19" s="80"/>
      <c r="IK19" s="80"/>
      <c r="IL19" s="80"/>
      <c r="IM19" s="80"/>
      <c r="IN19" s="80"/>
      <c r="IO19" s="80"/>
      <c r="IP19" s="80"/>
      <c r="IQ19" s="80"/>
      <c r="IR19" s="80"/>
      <c r="IS19" s="80"/>
      <c r="IT19" s="80"/>
      <c r="IU19" s="80"/>
      <c r="IV19" s="80"/>
      <c r="IW19" s="80"/>
    </row>
    <row r="20" spans="1:257" ht="14.85" customHeight="1">
      <c r="A20" s="83">
        <v>5</v>
      </c>
      <c r="B20" s="161" t="s">
        <v>186</v>
      </c>
      <c r="C20" s="165">
        <v>2013</v>
      </c>
      <c r="D20" s="162">
        <v>2600</v>
      </c>
      <c r="E20" s="80"/>
      <c r="F20" s="80"/>
      <c r="G20" s="80"/>
      <c r="H20" s="80"/>
      <c r="I20" s="80"/>
      <c r="J20" s="80"/>
      <c r="K20" s="80"/>
      <c r="L20" s="80"/>
      <c r="M20" s="80"/>
      <c r="N20" s="80"/>
      <c r="O20" s="80"/>
      <c r="P20" s="80"/>
      <c r="Q20" s="80"/>
      <c r="R20" s="80"/>
      <c r="S20" s="80"/>
      <c r="T20" s="80"/>
      <c r="U20" s="80"/>
      <c r="V20" s="80"/>
      <c r="W20" s="80"/>
      <c r="X20" s="80"/>
      <c r="Y20" s="80"/>
      <c r="Z20" s="80"/>
      <c r="AA20" s="80"/>
      <c r="AB20" s="80"/>
      <c r="AC20" s="80"/>
      <c r="AD20" s="80"/>
      <c r="AE20" s="80"/>
      <c r="AF20" s="80"/>
      <c r="AG20" s="80"/>
      <c r="AH20" s="80"/>
      <c r="AI20" s="80"/>
      <c r="AJ20" s="80"/>
      <c r="AK20" s="80"/>
      <c r="AL20" s="80"/>
      <c r="AM20" s="80"/>
      <c r="AN20" s="80"/>
      <c r="AO20" s="80"/>
      <c r="AP20" s="80"/>
      <c r="AQ20" s="80"/>
      <c r="AR20" s="80"/>
      <c r="AS20" s="80"/>
      <c r="AT20" s="80"/>
      <c r="AU20" s="80"/>
      <c r="AV20" s="80"/>
      <c r="AW20" s="80"/>
      <c r="AX20" s="80"/>
      <c r="AY20" s="80"/>
      <c r="AZ20" s="80"/>
      <c r="BA20" s="80"/>
      <c r="BB20" s="80"/>
      <c r="BC20" s="80"/>
      <c r="BD20" s="80"/>
      <c r="BE20" s="80"/>
      <c r="BF20" s="80"/>
      <c r="BG20" s="80"/>
      <c r="BH20" s="80"/>
      <c r="BI20" s="80"/>
      <c r="BJ20" s="80"/>
      <c r="BK20" s="80"/>
      <c r="BL20" s="80"/>
      <c r="BM20" s="80"/>
      <c r="BN20" s="80"/>
      <c r="BO20" s="80"/>
      <c r="BP20" s="80"/>
      <c r="BQ20" s="80"/>
      <c r="BR20" s="80"/>
      <c r="BS20" s="80"/>
      <c r="BT20" s="80"/>
      <c r="BU20" s="80"/>
      <c r="BV20" s="80"/>
      <c r="BW20" s="80"/>
      <c r="BX20" s="80"/>
      <c r="BY20" s="80"/>
      <c r="BZ20" s="80"/>
      <c r="CA20" s="80"/>
      <c r="CB20" s="80"/>
      <c r="CC20" s="80"/>
      <c r="CD20" s="80"/>
      <c r="CE20" s="80"/>
      <c r="CF20" s="80"/>
      <c r="CG20" s="80"/>
      <c r="CH20" s="80"/>
      <c r="CI20" s="80"/>
      <c r="CJ20" s="80"/>
      <c r="CK20" s="80"/>
      <c r="CL20" s="80"/>
      <c r="CM20" s="80"/>
      <c r="CN20" s="80"/>
      <c r="CO20" s="80"/>
      <c r="CP20" s="80"/>
      <c r="CQ20" s="80"/>
      <c r="CR20" s="80"/>
      <c r="CS20" s="80"/>
      <c r="CT20" s="80"/>
      <c r="CU20" s="80"/>
      <c r="CV20" s="80"/>
      <c r="CW20" s="80"/>
      <c r="CX20" s="80"/>
      <c r="CY20" s="80"/>
      <c r="CZ20" s="80"/>
      <c r="DA20" s="80"/>
      <c r="DB20" s="80"/>
      <c r="DC20" s="80"/>
      <c r="DD20" s="80"/>
      <c r="DE20" s="80"/>
      <c r="DF20" s="80"/>
      <c r="DG20" s="80"/>
      <c r="DH20" s="80"/>
      <c r="DI20" s="80"/>
      <c r="DJ20" s="80"/>
      <c r="DK20" s="80"/>
      <c r="DL20" s="80"/>
      <c r="DM20" s="80"/>
      <c r="DN20" s="80"/>
      <c r="DO20" s="80"/>
      <c r="DP20" s="80"/>
      <c r="DQ20" s="80"/>
      <c r="DR20" s="80"/>
      <c r="DS20" s="80"/>
      <c r="DT20" s="80"/>
      <c r="DU20" s="80"/>
      <c r="DV20" s="80"/>
      <c r="DW20" s="80"/>
      <c r="DX20" s="80"/>
      <c r="DY20" s="80"/>
      <c r="DZ20" s="80"/>
      <c r="EA20" s="80"/>
      <c r="EB20" s="80"/>
      <c r="EC20" s="80"/>
      <c r="ED20" s="80"/>
      <c r="EE20" s="80"/>
      <c r="EF20" s="80"/>
      <c r="EG20" s="80"/>
      <c r="EH20" s="80"/>
      <c r="EI20" s="80"/>
      <c r="EJ20" s="80"/>
      <c r="EK20" s="80"/>
      <c r="EL20" s="80"/>
      <c r="EM20" s="80"/>
      <c r="EN20" s="80"/>
      <c r="EO20" s="80"/>
      <c r="EP20" s="80"/>
      <c r="EQ20" s="80"/>
      <c r="ER20" s="80"/>
      <c r="ES20" s="80"/>
      <c r="ET20" s="80"/>
      <c r="EU20" s="80"/>
      <c r="EV20" s="80"/>
      <c r="EW20" s="80"/>
      <c r="EX20" s="80"/>
      <c r="EY20" s="80"/>
      <c r="EZ20" s="80"/>
      <c r="FA20" s="80"/>
      <c r="FB20" s="80"/>
      <c r="FC20" s="80"/>
      <c r="FD20" s="80"/>
      <c r="FE20" s="80"/>
      <c r="FF20" s="80"/>
      <c r="FG20" s="80"/>
      <c r="FH20" s="80"/>
      <c r="FI20" s="80"/>
      <c r="FJ20" s="80"/>
      <c r="FK20" s="80"/>
      <c r="FL20" s="80"/>
      <c r="FM20" s="80"/>
      <c r="FN20" s="80"/>
      <c r="FO20" s="80"/>
      <c r="FP20" s="80"/>
      <c r="FQ20" s="80"/>
      <c r="FR20" s="80"/>
      <c r="FS20" s="80"/>
      <c r="FT20" s="80"/>
      <c r="FU20" s="80"/>
      <c r="FV20" s="80"/>
      <c r="FW20" s="80"/>
      <c r="FX20" s="80"/>
      <c r="FY20" s="80"/>
      <c r="FZ20" s="80"/>
      <c r="GA20" s="80"/>
      <c r="GB20" s="80"/>
      <c r="GC20" s="80"/>
      <c r="GD20" s="80"/>
      <c r="GE20" s="80"/>
      <c r="GF20" s="80"/>
      <c r="GG20" s="80"/>
      <c r="GH20" s="80"/>
      <c r="GI20" s="80"/>
      <c r="GJ20" s="80"/>
      <c r="GK20" s="80"/>
      <c r="GL20" s="80"/>
      <c r="GM20" s="80"/>
      <c r="GN20" s="80"/>
      <c r="GO20" s="80"/>
      <c r="GP20" s="80"/>
      <c r="GQ20" s="80"/>
      <c r="GR20" s="80"/>
      <c r="GS20" s="80"/>
      <c r="GT20" s="80"/>
      <c r="GU20" s="80"/>
      <c r="GV20" s="80"/>
      <c r="GW20" s="80"/>
      <c r="GX20" s="80"/>
      <c r="GY20" s="80"/>
      <c r="GZ20" s="80"/>
      <c r="HA20" s="80"/>
      <c r="HB20" s="80"/>
      <c r="HC20" s="80"/>
      <c r="HD20" s="80"/>
      <c r="HE20" s="80"/>
      <c r="HF20" s="80"/>
      <c r="HG20" s="80"/>
      <c r="HH20" s="80"/>
      <c r="HI20" s="80"/>
      <c r="HJ20" s="80"/>
      <c r="HK20" s="80"/>
      <c r="HL20" s="80"/>
      <c r="HM20" s="80"/>
      <c r="HN20" s="80"/>
      <c r="HO20" s="80"/>
      <c r="HP20" s="80"/>
      <c r="HQ20" s="80"/>
      <c r="HR20" s="80"/>
      <c r="HS20" s="80"/>
      <c r="HT20" s="80"/>
      <c r="HU20" s="80"/>
      <c r="HV20" s="80"/>
      <c r="HW20" s="80"/>
      <c r="HX20" s="80"/>
      <c r="HY20" s="80"/>
      <c r="HZ20" s="80"/>
      <c r="IA20" s="80"/>
      <c r="IB20" s="80"/>
      <c r="IC20" s="80"/>
      <c r="ID20" s="80"/>
      <c r="IE20" s="80"/>
      <c r="IF20" s="80"/>
      <c r="IG20" s="80"/>
      <c r="IH20" s="80"/>
      <c r="II20" s="80"/>
      <c r="IJ20" s="80"/>
      <c r="IK20" s="80"/>
      <c r="IL20" s="80"/>
      <c r="IM20" s="80"/>
      <c r="IN20" s="80"/>
      <c r="IO20" s="80"/>
      <c r="IP20" s="80"/>
      <c r="IQ20" s="80"/>
      <c r="IR20" s="80"/>
      <c r="IS20" s="80"/>
      <c r="IT20" s="80"/>
      <c r="IU20" s="80"/>
      <c r="IV20" s="80"/>
      <c r="IW20" s="80"/>
    </row>
    <row r="21" spans="1:257" ht="14.85" customHeight="1">
      <c r="A21" s="83">
        <v>6</v>
      </c>
      <c r="B21" s="161" t="s">
        <v>186</v>
      </c>
      <c r="C21" s="165">
        <v>2013</v>
      </c>
      <c r="D21" s="162">
        <v>2600</v>
      </c>
      <c r="E21" s="80"/>
      <c r="F21" s="80"/>
      <c r="G21" s="80"/>
      <c r="H21" s="80"/>
      <c r="I21" s="80"/>
      <c r="J21" s="80"/>
      <c r="K21" s="80"/>
      <c r="L21" s="80"/>
      <c r="M21" s="80"/>
      <c r="N21" s="80"/>
      <c r="O21" s="80"/>
      <c r="P21" s="80"/>
      <c r="Q21" s="80"/>
      <c r="R21" s="80"/>
      <c r="S21" s="80"/>
      <c r="T21" s="80"/>
      <c r="U21" s="80"/>
      <c r="V21" s="80"/>
      <c r="W21" s="80"/>
      <c r="X21" s="80"/>
      <c r="Y21" s="80"/>
      <c r="Z21" s="80"/>
      <c r="AA21" s="80"/>
      <c r="AB21" s="80"/>
      <c r="AC21" s="80"/>
      <c r="AD21" s="80"/>
      <c r="AE21" s="80"/>
      <c r="AF21" s="80"/>
      <c r="AG21" s="80"/>
      <c r="AH21" s="80"/>
      <c r="AI21" s="80"/>
      <c r="AJ21" s="80"/>
      <c r="AK21" s="80"/>
      <c r="AL21" s="80"/>
      <c r="AM21" s="80"/>
      <c r="AN21" s="80"/>
      <c r="AO21" s="80"/>
      <c r="AP21" s="80"/>
      <c r="AQ21" s="80"/>
      <c r="AR21" s="80"/>
      <c r="AS21" s="80"/>
      <c r="AT21" s="80"/>
      <c r="AU21" s="80"/>
      <c r="AV21" s="80"/>
      <c r="AW21" s="80"/>
      <c r="AX21" s="80"/>
      <c r="AY21" s="80"/>
      <c r="AZ21" s="80"/>
      <c r="BA21" s="80"/>
      <c r="BB21" s="80"/>
      <c r="BC21" s="80"/>
      <c r="BD21" s="80"/>
      <c r="BE21" s="80"/>
      <c r="BF21" s="80"/>
      <c r="BG21" s="80"/>
      <c r="BH21" s="80"/>
      <c r="BI21" s="80"/>
      <c r="BJ21" s="80"/>
      <c r="BK21" s="80"/>
      <c r="BL21" s="80"/>
      <c r="BM21" s="80"/>
      <c r="BN21" s="80"/>
      <c r="BO21" s="80"/>
      <c r="BP21" s="80"/>
      <c r="BQ21" s="80"/>
      <c r="BR21" s="80"/>
      <c r="BS21" s="80"/>
      <c r="BT21" s="80"/>
      <c r="BU21" s="80"/>
      <c r="BV21" s="80"/>
      <c r="BW21" s="80"/>
      <c r="BX21" s="80"/>
      <c r="BY21" s="80"/>
      <c r="BZ21" s="80"/>
      <c r="CA21" s="80"/>
      <c r="CB21" s="80"/>
      <c r="CC21" s="80"/>
      <c r="CD21" s="80"/>
      <c r="CE21" s="80"/>
      <c r="CF21" s="80"/>
      <c r="CG21" s="80"/>
      <c r="CH21" s="80"/>
      <c r="CI21" s="80"/>
      <c r="CJ21" s="80"/>
      <c r="CK21" s="80"/>
      <c r="CL21" s="80"/>
      <c r="CM21" s="80"/>
      <c r="CN21" s="80"/>
      <c r="CO21" s="80"/>
      <c r="CP21" s="80"/>
      <c r="CQ21" s="80"/>
      <c r="CR21" s="80"/>
      <c r="CS21" s="80"/>
      <c r="CT21" s="80"/>
      <c r="CU21" s="80"/>
      <c r="CV21" s="80"/>
      <c r="CW21" s="80"/>
      <c r="CX21" s="80"/>
      <c r="CY21" s="80"/>
      <c r="CZ21" s="80"/>
      <c r="DA21" s="80"/>
      <c r="DB21" s="80"/>
      <c r="DC21" s="80"/>
      <c r="DD21" s="80"/>
      <c r="DE21" s="80"/>
      <c r="DF21" s="80"/>
      <c r="DG21" s="80"/>
      <c r="DH21" s="80"/>
      <c r="DI21" s="80"/>
      <c r="DJ21" s="80"/>
      <c r="DK21" s="80"/>
      <c r="DL21" s="80"/>
      <c r="DM21" s="80"/>
      <c r="DN21" s="80"/>
      <c r="DO21" s="80"/>
      <c r="DP21" s="80"/>
      <c r="DQ21" s="80"/>
      <c r="DR21" s="80"/>
      <c r="DS21" s="80"/>
      <c r="DT21" s="80"/>
      <c r="DU21" s="80"/>
      <c r="DV21" s="80"/>
      <c r="DW21" s="80"/>
      <c r="DX21" s="80"/>
      <c r="DY21" s="80"/>
      <c r="DZ21" s="80"/>
      <c r="EA21" s="80"/>
      <c r="EB21" s="80"/>
      <c r="EC21" s="80"/>
      <c r="ED21" s="80"/>
      <c r="EE21" s="80"/>
      <c r="EF21" s="80"/>
      <c r="EG21" s="80"/>
      <c r="EH21" s="80"/>
      <c r="EI21" s="80"/>
      <c r="EJ21" s="80"/>
      <c r="EK21" s="80"/>
      <c r="EL21" s="80"/>
      <c r="EM21" s="80"/>
      <c r="EN21" s="80"/>
      <c r="EO21" s="80"/>
      <c r="EP21" s="80"/>
      <c r="EQ21" s="80"/>
      <c r="ER21" s="80"/>
      <c r="ES21" s="80"/>
      <c r="ET21" s="80"/>
      <c r="EU21" s="80"/>
      <c r="EV21" s="80"/>
      <c r="EW21" s="80"/>
      <c r="EX21" s="80"/>
      <c r="EY21" s="80"/>
      <c r="EZ21" s="80"/>
      <c r="FA21" s="80"/>
      <c r="FB21" s="80"/>
      <c r="FC21" s="80"/>
      <c r="FD21" s="80"/>
      <c r="FE21" s="80"/>
      <c r="FF21" s="80"/>
      <c r="FG21" s="80"/>
      <c r="FH21" s="80"/>
      <c r="FI21" s="80"/>
      <c r="FJ21" s="80"/>
      <c r="FK21" s="80"/>
      <c r="FL21" s="80"/>
      <c r="FM21" s="80"/>
      <c r="FN21" s="80"/>
      <c r="FO21" s="80"/>
      <c r="FP21" s="80"/>
      <c r="FQ21" s="80"/>
      <c r="FR21" s="80"/>
      <c r="FS21" s="80"/>
      <c r="FT21" s="80"/>
      <c r="FU21" s="80"/>
      <c r="FV21" s="80"/>
      <c r="FW21" s="80"/>
      <c r="FX21" s="80"/>
      <c r="FY21" s="80"/>
      <c r="FZ21" s="80"/>
      <c r="GA21" s="80"/>
      <c r="GB21" s="80"/>
      <c r="GC21" s="80"/>
      <c r="GD21" s="80"/>
      <c r="GE21" s="80"/>
      <c r="GF21" s="80"/>
      <c r="GG21" s="80"/>
      <c r="GH21" s="80"/>
      <c r="GI21" s="80"/>
      <c r="GJ21" s="80"/>
      <c r="GK21" s="80"/>
      <c r="GL21" s="80"/>
      <c r="GM21" s="80"/>
      <c r="GN21" s="80"/>
      <c r="GO21" s="80"/>
      <c r="GP21" s="80"/>
      <c r="GQ21" s="80"/>
      <c r="GR21" s="80"/>
      <c r="GS21" s="80"/>
      <c r="GT21" s="80"/>
      <c r="GU21" s="80"/>
      <c r="GV21" s="80"/>
      <c r="GW21" s="80"/>
      <c r="GX21" s="80"/>
      <c r="GY21" s="80"/>
      <c r="GZ21" s="80"/>
      <c r="HA21" s="80"/>
      <c r="HB21" s="80"/>
      <c r="HC21" s="80"/>
      <c r="HD21" s="80"/>
      <c r="HE21" s="80"/>
      <c r="HF21" s="80"/>
      <c r="HG21" s="80"/>
      <c r="HH21" s="80"/>
      <c r="HI21" s="80"/>
      <c r="HJ21" s="80"/>
      <c r="HK21" s="80"/>
      <c r="HL21" s="80"/>
      <c r="HM21" s="80"/>
      <c r="HN21" s="80"/>
      <c r="HO21" s="80"/>
      <c r="HP21" s="80"/>
      <c r="HQ21" s="80"/>
      <c r="HR21" s="80"/>
      <c r="HS21" s="80"/>
      <c r="HT21" s="80"/>
      <c r="HU21" s="80"/>
      <c r="HV21" s="80"/>
      <c r="HW21" s="80"/>
      <c r="HX21" s="80"/>
      <c r="HY21" s="80"/>
      <c r="HZ21" s="80"/>
      <c r="IA21" s="80"/>
      <c r="IB21" s="80"/>
      <c r="IC21" s="80"/>
      <c r="ID21" s="80"/>
      <c r="IE21" s="80"/>
      <c r="IF21" s="80"/>
      <c r="IG21" s="80"/>
      <c r="IH21" s="80"/>
      <c r="II21" s="80"/>
      <c r="IJ21" s="80"/>
      <c r="IK21" s="80"/>
      <c r="IL21" s="80"/>
      <c r="IM21" s="80"/>
      <c r="IN21" s="80"/>
      <c r="IO21" s="80"/>
      <c r="IP21" s="80"/>
      <c r="IQ21" s="80"/>
      <c r="IR21" s="80"/>
      <c r="IS21" s="80"/>
      <c r="IT21" s="80"/>
      <c r="IU21" s="80"/>
      <c r="IV21" s="80"/>
      <c r="IW21" s="80"/>
    </row>
    <row r="22" spans="1:257" ht="14.85" customHeight="1">
      <c r="A22" s="83">
        <v>7</v>
      </c>
      <c r="B22" s="161" t="s">
        <v>186</v>
      </c>
      <c r="C22" s="165">
        <v>2013</v>
      </c>
      <c r="D22" s="162">
        <v>2600</v>
      </c>
      <c r="E22" s="80"/>
      <c r="F22" s="80"/>
      <c r="G22" s="80"/>
      <c r="H22" s="80"/>
      <c r="I22" s="80"/>
      <c r="J22" s="80"/>
      <c r="K22" s="80"/>
      <c r="L22" s="80"/>
      <c r="M22" s="80"/>
      <c r="N22" s="80"/>
      <c r="O22" s="80"/>
      <c r="P22" s="80"/>
      <c r="Q22" s="80"/>
      <c r="R22" s="80"/>
      <c r="S22" s="80"/>
      <c r="T22" s="80"/>
      <c r="U22" s="80"/>
      <c r="V22" s="80"/>
      <c r="W22" s="80"/>
      <c r="X22" s="80"/>
      <c r="Y22" s="80"/>
      <c r="Z22" s="80"/>
      <c r="AA22" s="80"/>
      <c r="AB22" s="80"/>
      <c r="AC22" s="80"/>
      <c r="AD22" s="80"/>
      <c r="AE22" s="80"/>
      <c r="AF22" s="80"/>
      <c r="AG22" s="80"/>
      <c r="AH22" s="80"/>
      <c r="AI22" s="80"/>
      <c r="AJ22" s="80"/>
      <c r="AK22" s="80"/>
      <c r="AL22" s="80"/>
      <c r="AM22" s="80"/>
      <c r="AN22" s="80"/>
      <c r="AO22" s="80"/>
      <c r="AP22" s="80"/>
      <c r="AQ22" s="80"/>
      <c r="AR22" s="80"/>
      <c r="AS22" s="80"/>
      <c r="AT22" s="80"/>
      <c r="AU22" s="80"/>
      <c r="AV22" s="80"/>
      <c r="AW22" s="80"/>
      <c r="AX22" s="80"/>
      <c r="AY22" s="80"/>
      <c r="AZ22" s="80"/>
      <c r="BA22" s="80"/>
      <c r="BB22" s="80"/>
      <c r="BC22" s="80"/>
      <c r="BD22" s="80"/>
      <c r="BE22" s="80"/>
      <c r="BF22" s="80"/>
      <c r="BG22" s="80"/>
      <c r="BH22" s="80"/>
      <c r="BI22" s="80"/>
      <c r="BJ22" s="80"/>
      <c r="BK22" s="80"/>
      <c r="BL22" s="80"/>
      <c r="BM22" s="80"/>
      <c r="BN22" s="80"/>
      <c r="BO22" s="80"/>
      <c r="BP22" s="80"/>
      <c r="BQ22" s="80"/>
      <c r="BR22" s="80"/>
      <c r="BS22" s="80"/>
      <c r="BT22" s="80"/>
      <c r="BU22" s="80"/>
      <c r="BV22" s="80"/>
      <c r="BW22" s="80"/>
      <c r="BX22" s="80"/>
      <c r="BY22" s="80"/>
      <c r="BZ22" s="80"/>
      <c r="CA22" s="80"/>
      <c r="CB22" s="80"/>
      <c r="CC22" s="80"/>
      <c r="CD22" s="80"/>
      <c r="CE22" s="80"/>
      <c r="CF22" s="80"/>
      <c r="CG22" s="80"/>
      <c r="CH22" s="80"/>
      <c r="CI22" s="80"/>
      <c r="CJ22" s="80"/>
      <c r="CK22" s="80"/>
      <c r="CL22" s="80"/>
      <c r="CM22" s="80"/>
      <c r="CN22" s="80"/>
      <c r="CO22" s="80"/>
      <c r="CP22" s="80"/>
      <c r="CQ22" s="80"/>
      <c r="CR22" s="80"/>
      <c r="CS22" s="80"/>
      <c r="CT22" s="80"/>
      <c r="CU22" s="80"/>
      <c r="CV22" s="80"/>
      <c r="CW22" s="80"/>
      <c r="CX22" s="80"/>
      <c r="CY22" s="80"/>
      <c r="CZ22" s="80"/>
      <c r="DA22" s="80"/>
      <c r="DB22" s="80"/>
      <c r="DC22" s="80"/>
      <c r="DD22" s="80"/>
      <c r="DE22" s="80"/>
      <c r="DF22" s="80"/>
      <c r="DG22" s="80"/>
      <c r="DH22" s="80"/>
      <c r="DI22" s="80"/>
      <c r="DJ22" s="80"/>
      <c r="DK22" s="80"/>
      <c r="DL22" s="80"/>
      <c r="DM22" s="80"/>
      <c r="DN22" s="80"/>
      <c r="DO22" s="80"/>
      <c r="DP22" s="80"/>
      <c r="DQ22" s="80"/>
      <c r="DR22" s="80"/>
      <c r="DS22" s="80"/>
      <c r="DT22" s="80"/>
      <c r="DU22" s="80"/>
      <c r="DV22" s="80"/>
      <c r="DW22" s="80"/>
      <c r="DX22" s="80"/>
      <c r="DY22" s="80"/>
      <c r="DZ22" s="80"/>
      <c r="EA22" s="80"/>
      <c r="EB22" s="80"/>
      <c r="EC22" s="80"/>
      <c r="ED22" s="80"/>
      <c r="EE22" s="80"/>
      <c r="EF22" s="80"/>
      <c r="EG22" s="80"/>
      <c r="EH22" s="80"/>
      <c r="EI22" s="80"/>
      <c r="EJ22" s="80"/>
      <c r="EK22" s="80"/>
      <c r="EL22" s="80"/>
      <c r="EM22" s="80"/>
      <c r="EN22" s="80"/>
      <c r="EO22" s="80"/>
      <c r="EP22" s="80"/>
      <c r="EQ22" s="80"/>
      <c r="ER22" s="80"/>
      <c r="ES22" s="80"/>
      <c r="ET22" s="80"/>
      <c r="EU22" s="80"/>
      <c r="EV22" s="80"/>
      <c r="EW22" s="80"/>
      <c r="EX22" s="80"/>
      <c r="EY22" s="80"/>
      <c r="EZ22" s="80"/>
      <c r="FA22" s="80"/>
      <c r="FB22" s="80"/>
      <c r="FC22" s="80"/>
      <c r="FD22" s="80"/>
      <c r="FE22" s="80"/>
      <c r="FF22" s="80"/>
      <c r="FG22" s="80"/>
      <c r="FH22" s="80"/>
      <c r="FI22" s="80"/>
      <c r="FJ22" s="80"/>
      <c r="FK22" s="80"/>
      <c r="FL22" s="80"/>
      <c r="FM22" s="80"/>
      <c r="FN22" s="80"/>
      <c r="FO22" s="80"/>
      <c r="FP22" s="80"/>
      <c r="FQ22" s="80"/>
      <c r="FR22" s="80"/>
      <c r="FS22" s="80"/>
      <c r="FT22" s="80"/>
      <c r="FU22" s="80"/>
      <c r="FV22" s="80"/>
      <c r="FW22" s="80"/>
      <c r="FX22" s="80"/>
      <c r="FY22" s="80"/>
      <c r="FZ22" s="80"/>
      <c r="GA22" s="80"/>
      <c r="GB22" s="80"/>
      <c r="GC22" s="80"/>
      <c r="GD22" s="80"/>
      <c r="GE22" s="80"/>
      <c r="GF22" s="80"/>
      <c r="GG22" s="80"/>
      <c r="GH22" s="80"/>
      <c r="GI22" s="80"/>
      <c r="GJ22" s="80"/>
      <c r="GK22" s="80"/>
      <c r="GL22" s="80"/>
      <c r="GM22" s="80"/>
      <c r="GN22" s="80"/>
      <c r="GO22" s="80"/>
      <c r="GP22" s="80"/>
      <c r="GQ22" s="80"/>
      <c r="GR22" s="80"/>
      <c r="GS22" s="80"/>
      <c r="GT22" s="80"/>
      <c r="GU22" s="80"/>
      <c r="GV22" s="80"/>
      <c r="GW22" s="80"/>
      <c r="GX22" s="80"/>
      <c r="GY22" s="80"/>
      <c r="GZ22" s="80"/>
      <c r="HA22" s="80"/>
      <c r="HB22" s="80"/>
      <c r="HC22" s="80"/>
      <c r="HD22" s="80"/>
      <c r="HE22" s="80"/>
      <c r="HF22" s="80"/>
      <c r="HG22" s="80"/>
      <c r="HH22" s="80"/>
      <c r="HI22" s="80"/>
      <c r="HJ22" s="80"/>
      <c r="HK22" s="80"/>
      <c r="HL22" s="80"/>
      <c r="HM22" s="80"/>
      <c r="HN22" s="80"/>
      <c r="HO22" s="80"/>
      <c r="HP22" s="80"/>
      <c r="HQ22" s="80"/>
      <c r="HR22" s="80"/>
      <c r="HS22" s="80"/>
      <c r="HT22" s="80"/>
      <c r="HU22" s="80"/>
      <c r="HV22" s="80"/>
      <c r="HW22" s="80"/>
      <c r="HX22" s="80"/>
      <c r="HY22" s="80"/>
      <c r="HZ22" s="80"/>
      <c r="IA22" s="80"/>
      <c r="IB22" s="80"/>
      <c r="IC22" s="80"/>
      <c r="ID22" s="80"/>
      <c r="IE22" s="80"/>
      <c r="IF22" s="80"/>
      <c r="IG22" s="80"/>
      <c r="IH22" s="80"/>
      <c r="II22" s="80"/>
      <c r="IJ22" s="80"/>
      <c r="IK22" s="80"/>
      <c r="IL22" s="80"/>
      <c r="IM22" s="80"/>
      <c r="IN22" s="80"/>
      <c r="IO22" s="80"/>
      <c r="IP22" s="80"/>
      <c r="IQ22" s="80"/>
      <c r="IR22" s="80"/>
      <c r="IS22" s="80"/>
      <c r="IT22" s="80"/>
      <c r="IU22" s="80"/>
      <c r="IV22" s="80"/>
      <c r="IW22" s="80"/>
    </row>
    <row r="23" spans="1:257" ht="14.85" customHeight="1">
      <c r="A23" s="83">
        <v>8</v>
      </c>
      <c r="B23" s="163" t="s">
        <v>188</v>
      </c>
      <c r="C23" s="166">
        <v>2011</v>
      </c>
      <c r="D23" s="164">
        <v>4101.34</v>
      </c>
      <c r="E23" s="80"/>
      <c r="F23" s="80"/>
      <c r="G23" s="80"/>
      <c r="H23" s="80"/>
      <c r="I23" s="80"/>
      <c r="J23" s="80"/>
      <c r="K23" s="80"/>
      <c r="L23" s="80"/>
      <c r="M23" s="80"/>
      <c r="N23" s="80"/>
      <c r="O23" s="80"/>
      <c r="P23" s="80"/>
      <c r="Q23" s="80"/>
      <c r="R23" s="80"/>
      <c r="S23" s="80"/>
      <c r="T23" s="80"/>
      <c r="U23" s="80"/>
      <c r="V23" s="80"/>
      <c r="W23" s="80"/>
      <c r="X23" s="80"/>
      <c r="Y23" s="80"/>
      <c r="Z23" s="80"/>
      <c r="AA23" s="80"/>
      <c r="AB23" s="80"/>
      <c r="AC23" s="80"/>
      <c r="AD23" s="80"/>
      <c r="AE23" s="80"/>
      <c r="AF23" s="80"/>
      <c r="AG23" s="80"/>
      <c r="AH23" s="80"/>
      <c r="AI23" s="80"/>
      <c r="AJ23" s="80"/>
      <c r="AK23" s="80"/>
      <c r="AL23" s="80"/>
      <c r="AM23" s="80"/>
      <c r="AN23" s="80"/>
      <c r="AO23" s="80"/>
      <c r="AP23" s="80"/>
      <c r="AQ23" s="80"/>
      <c r="AR23" s="80"/>
      <c r="AS23" s="80"/>
      <c r="AT23" s="80"/>
      <c r="AU23" s="80"/>
      <c r="AV23" s="80"/>
      <c r="AW23" s="80"/>
      <c r="AX23" s="80"/>
      <c r="AY23" s="80"/>
      <c r="AZ23" s="80"/>
      <c r="BA23" s="80"/>
      <c r="BB23" s="80"/>
      <c r="BC23" s="80"/>
      <c r="BD23" s="80"/>
      <c r="BE23" s="80"/>
      <c r="BF23" s="80"/>
      <c r="BG23" s="80"/>
      <c r="BH23" s="80"/>
      <c r="BI23" s="80"/>
      <c r="BJ23" s="80"/>
      <c r="BK23" s="80"/>
      <c r="BL23" s="80"/>
      <c r="BM23" s="80"/>
      <c r="BN23" s="80"/>
      <c r="BO23" s="80"/>
      <c r="BP23" s="80"/>
      <c r="BQ23" s="80"/>
      <c r="BR23" s="80"/>
      <c r="BS23" s="80"/>
      <c r="BT23" s="80"/>
      <c r="BU23" s="80"/>
      <c r="BV23" s="80"/>
      <c r="BW23" s="80"/>
      <c r="BX23" s="80"/>
      <c r="BY23" s="80"/>
      <c r="BZ23" s="80"/>
      <c r="CA23" s="80"/>
      <c r="CB23" s="80"/>
      <c r="CC23" s="80"/>
      <c r="CD23" s="80"/>
      <c r="CE23" s="80"/>
      <c r="CF23" s="80"/>
      <c r="CG23" s="80"/>
      <c r="CH23" s="80"/>
      <c r="CI23" s="80"/>
      <c r="CJ23" s="80"/>
      <c r="CK23" s="80"/>
      <c r="CL23" s="80"/>
      <c r="CM23" s="80"/>
      <c r="CN23" s="80"/>
      <c r="CO23" s="80"/>
      <c r="CP23" s="80"/>
      <c r="CQ23" s="80"/>
      <c r="CR23" s="80"/>
      <c r="CS23" s="80"/>
      <c r="CT23" s="80"/>
      <c r="CU23" s="80"/>
      <c r="CV23" s="80"/>
      <c r="CW23" s="80"/>
      <c r="CX23" s="80"/>
      <c r="CY23" s="80"/>
      <c r="CZ23" s="80"/>
      <c r="DA23" s="80"/>
      <c r="DB23" s="80"/>
      <c r="DC23" s="80"/>
      <c r="DD23" s="80"/>
      <c r="DE23" s="80"/>
      <c r="DF23" s="80"/>
      <c r="DG23" s="80"/>
      <c r="DH23" s="80"/>
      <c r="DI23" s="80"/>
      <c r="DJ23" s="80"/>
      <c r="DK23" s="80"/>
      <c r="DL23" s="80"/>
      <c r="DM23" s="80"/>
      <c r="DN23" s="80"/>
      <c r="DO23" s="80"/>
      <c r="DP23" s="80"/>
      <c r="DQ23" s="80"/>
      <c r="DR23" s="80"/>
      <c r="DS23" s="80"/>
      <c r="DT23" s="80"/>
      <c r="DU23" s="80"/>
      <c r="DV23" s="80"/>
      <c r="DW23" s="80"/>
      <c r="DX23" s="80"/>
      <c r="DY23" s="80"/>
      <c r="DZ23" s="80"/>
      <c r="EA23" s="80"/>
      <c r="EB23" s="80"/>
      <c r="EC23" s="80"/>
      <c r="ED23" s="80"/>
      <c r="EE23" s="80"/>
      <c r="EF23" s="80"/>
      <c r="EG23" s="80"/>
      <c r="EH23" s="80"/>
      <c r="EI23" s="80"/>
      <c r="EJ23" s="80"/>
      <c r="EK23" s="80"/>
      <c r="EL23" s="80"/>
      <c r="EM23" s="80"/>
      <c r="EN23" s="80"/>
      <c r="EO23" s="80"/>
      <c r="EP23" s="80"/>
      <c r="EQ23" s="80"/>
      <c r="ER23" s="80"/>
      <c r="ES23" s="80"/>
      <c r="ET23" s="80"/>
      <c r="EU23" s="80"/>
      <c r="EV23" s="80"/>
      <c r="EW23" s="80"/>
      <c r="EX23" s="80"/>
      <c r="EY23" s="80"/>
      <c r="EZ23" s="80"/>
      <c r="FA23" s="80"/>
      <c r="FB23" s="80"/>
      <c r="FC23" s="80"/>
      <c r="FD23" s="80"/>
      <c r="FE23" s="80"/>
      <c r="FF23" s="80"/>
      <c r="FG23" s="80"/>
      <c r="FH23" s="80"/>
      <c r="FI23" s="80"/>
      <c r="FJ23" s="80"/>
      <c r="FK23" s="80"/>
      <c r="FL23" s="80"/>
      <c r="FM23" s="80"/>
      <c r="FN23" s="80"/>
      <c r="FO23" s="80"/>
      <c r="FP23" s="80"/>
      <c r="FQ23" s="80"/>
      <c r="FR23" s="80"/>
      <c r="FS23" s="80"/>
      <c r="FT23" s="80"/>
      <c r="FU23" s="80"/>
      <c r="FV23" s="80"/>
      <c r="FW23" s="80"/>
      <c r="FX23" s="80"/>
      <c r="FY23" s="80"/>
      <c r="FZ23" s="80"/>
      <c r="GA23" s="80"/>
      <c r="GB23" s="80"/>
      <c r="GC23" s="80"/>
      <c r="GD23" s="80"/>
      <c r="GE23" s="80"/>
      <c r="GF23" s="80"/>
      <c r="GG23" s="80"/>
      <c r="GH23" s="80"/>
      <c r="GI23" s="80"/>
      <c r="GJ23" s="80"/>
      <c r="GK23" s="80"/>
      <c r="GL23" s="80"/>
      <c r="GM23" s="80"/>
      <c r="GN23" s="80"/>
      <c r="GO23" s="80"/>
      <c r="GP23" s="80"/>
      <c r="GQ23" s="80"/>
      <c r="GR23" s="80"/>
      <c r="GS23" s="80"/>
      <c r="GT23" s="80"/>
      <c r="GU23" s="80"/>
      <c r="GV23" s="80"/>
      <c r="GW23" s="80"/>
      <c r="GX23" s="80"/>
      <c r="GY23" s="80"/>
      <c r="GZ23" s="80"/>
      <c r="HA23" s="80"/>
      <c r="HB23" s="80"/>
      <c r="HC23" s="80"/>
      <c r="HD23" s="80"/>
      <c r="HE23" s="80"/>
      <c r="HF23" s="80"/>
      <c r="HG23" s="80"/>
      <c r="HH23" s="80"/>
      <c r="HI23" s="80"/>
      <c r="HJ23" s="80"/>
      <c r="HK23" s="80"/>
      <c r="HL23" s="80"/>
      <c r="HM23" s="80"/>
      <c r="HN23" s="80"/>
      <c r="HO23" s="80"/>
      <c r="HP23" s="80"/>
      <c r="HQ23" s="80"/>
      <c r="HR23" s="80"/>
      <c r="HS23" s="80"/>
      <c r="HT23" s="80"/>
      <c r="HU23" s="80"/>
      <c r="HV23" s="80"/>
      <c r="HW23" s="80"/>
      <c r="HX23" s="80"/>
      <c r="HY23" s="80"/>
      <c r="HZ23" s="80"/>
      <c r="IA23" s="80"/>
      <c r="IB23" s="80"/>
      <c r="IC23" s="80"/>
      <c r="ID23" s="80"/>
      <c r="IE23" s="80"/>
      <c r="IF23" s="80"/>
      <c r="IG23" s="80"/>
      <c r="IH23" s="80"/>
      <c r="II23" s="80"/>
      <c r="IJ23" s="80"/>
      <c r="IK23" s="80"/>
      <c r="IL23" s="80"/>
      <c r="IM23" s="80"/>
      <c r="IN23" s="80"/>
      <c r="IO23" s="80"/>
      <c r="IP23" s="80"/>
      <c r="IQ23" s="80"/>
      <c r="IR23" s="80"/>
      <c r="IS23" s="80"/>
      <c r="IT23" s="80"/>
      <c r="IU23" s="80"/>
      <c r="IV23" s="80"/>
      <c r="IW23" s="80"/>
    </row>
    <row r="24" spans="1:257" ht="14.85" customHeight="1">
      <c r="A24" s="83">
        <v>9</v>
      </c>
      <c r="B24" s="163" t="s">
        <v>189</v>
      </c>
      <c r="C24" s="166">
        <v>2011</v>
      </c>
      <c r="D24" s="164">
        <v>330</v>
      </c>
      <c r="E24" s="80"/>
      <c r="F24" s="80"/>
      <c r="G24" s="80"/>
      <c r="H24" s="80"/>
      <c r="I24" s="80"/>
      <c r="J24" s="80"/>
      <c r="K24" s="80"/>
      <c r="L24" s="80"/>
      <c r="M24" s="80"/>
      <c r="N24" s="80"/>
      <c r="O24" s="80"/>
      <c r="P24" s="80"/>
      <c r="Q24" s="80"/>
      <c r="R24" s="80"/>
      <c r="S24" s="80"/>
      <c r="T24" s="80"/>
      <c r="U24" s="80"/>
      <c r="V24" s="80"/>
      <c r="W24" s="80"/>
      <c r="X24" s="80"/>
      <c r="Y24" s="80"/>
      <c r="Z24" s="80"/>
      <c r="AA24" s="80"/>
      <c r="AB24" s="80"/>
      <c r="AC24" s="80"/>
      <c r="AD24" s="80"/>
      <c r="AE24" s="80"/>
      <c r="AF24" s="80"/>
      <c r="AG24" s="80"/>
      <c r="AH24" s="80"/>
      <c r="AI24" s="80"/>
      <c r="AJ24" s="80"/>
      <c r="AK24" s="80"/>
      <c r="AL24" s="80"/>
      <c r="AM24" s="80"/>
      <c r="AN24" s="80"/>
      <c r="AO24" s="80"/>
      <c r="AP24" s="80"/>
      <c r="AQ24" s="80"/>
      <c r="AR24" s="80"/>
      <c r="AS24" s="80"/>
      <c r="AT24" s="80"/>
      <c r="AU24" s="80"/>
      <c r="AV24" s="80"/>
      <c r="AW24" s="80"/>
      <c r="AX24" s="80"/>
      <c r="AY24" s="80"/>
      <c r="AZ24" s="80"/>
      <c r="BA24" s="80"/>
      <c r="BB24" s="80"/>
      <c r="BC24" s="80"/>
      <c r="BD24" s="80"/>
      <c r="BE24" s="80"/>
      <c r="BF24" s="80"/>
      <c r="BG24" s="80"/>
      <c r="BH24" s="80"/>
      <c r="BI24" s="80"/>
      <c r="BJ24" s="80"/>
      <c r="BK24" s="80"/>
      <c r="BL24" s="80"/>
      <c r="BM24" s="80"/>
      <c r="BN24" s="80"/>
      <c r="BO24" s="80"/>
      <c r="BP24" s="80"/>
      <c r="BQ24" s="80"/>
      <c r="BR24" s="80"/>
      <c r="BS24" s="80"/>
      <c r="BT24" s="80"/>
      <c r="BU24" s="80"/>
      <c r="BV24" s="80"/>
      <c r="BW24" s="80"/>
      <c r="BX24" s="80"/>
      <c r="BY24" s="80"/>
      <c r="BZ24" s="80"/>
      <c r="CA24" s="80"/>
      <c r="CB24" s="80"/>
      <c r="CC24" s="80"/>
      <c r="CD24" s="80"/>
      <c r="CE24" s="80"/>
      <c r="CF24" s="80"/>
      <c r="CG24" s="80"/>
      <c r="CH24" s="80"/>
      <c r="CI24" s="80"/>
      <c r="CJ24" s="80"/>
      <c r="CK24" s="80"/>
      <c r="CL24" s="80"/>
      <c r="CM24" s="80"/>
      <c r="CN24" s="80"/>
      <c r="CO24" s="80"/>
      <c r="CP24" s="80"/>
      <c r="CQ24" s="80"/>
      <c r="CR24" s="80"/>
      <c r="CS24" s="80"/>
      <c r="CT24" s="80"/>
      <c r="CU24" s="80"/>
      <c r="CV24" s="80"/>
      <c r="CW24" s="80"/>
      <c r="CX24" s="80"/>
      <c r="CY24" s="80"/>
      <c r="CZ24" s="80"/>
      <c r="DA24" s="80"/>
      <c r="DB24" s="80"/>
      <c r="DC24" s="80"/>
      <c r="DD24" s="80"/>
      <c r="DE24" s="80"/>
      <c r="DF24" s="80"/>
      <c r="DG24" s="80"/>
      <c r="DH24" s="80"/>
      <c r="DI24" s="80"/>
      <c r="DJ24" s="80"/>
      <c r="DK24" s="80"/>
      <c r="DL24" s="80"/>
      <c r="DM24" s="80"/>
      <c r="DN24" s="80"/>
      <c r="DO24" s="80"/>
      <c r="DP24" s="80"/>
      <c r="DQ24" s="80"/>
      <c r="DR24" s="80"/>
      <c r="DS24" s="80"/>
      <c r="DT24" s="80"/>
      <c r="DU24" s="80"/>
      <c r="DV24" s="80"/>
      <c r="DW24" s="80"/>
      <c r="DX24" s="80"/>
      <c r="DY24" s="80"/>
      <c r="DZ24" s="80"/>
      <c r="EA24" s="80"/>
      <c r="EB24" s="80"/>
      <c r="EC24" s="80"/>
      <c r="ED24" s="80"/>
      <c r="EE24" s="80"/>
      <c r="EF24" s="80"/>
      <c r="EG24" s="80"/>
      <c r="EH24" s="80"/>
      <c r="EI24" s="80"/>
      <c r="EJ24" s="80"/>
      <c r="EK24" s="80"/>
      <c r="EL24" s="80"/>
      <c r="EM24" s="80"/>
      <c r="EN24" s="80"/>
      <c r="EO24" s="80"/>
      <c r="EP24" s="80"/>
      <c r="EQ24" s="80"/>
      <c r="ER24" s="80"/>
      <c r="ES24" s="80"/>
      <c r="ET24" s="80"/>
      <c r="EU24" s="80"/>
      <c r="EV24" s="80"/>
      <c r="EW24" s="80"/>
      <c r="EX24" s="80"/>
      <c r="EY24" s="80"/>
      <c r="EZ24" s="80"/>
      <c r="FA24" s="80"/>
      <c r="FB24" s="80"/>
      <c r="FC24" s="80"/>
      <c r="FD24" s="80"/>
      <c r="FE24" s="80"/>
      <c r="FF24" s="80"/>
      <c r="FG24" s="80"/>
      <c r="FH24" s="80"/>
      <c r="FI24" s="80"/>
      <c r="FJ24" s="80"/>
      <c r="FK24" s="80"/>
      <c r="FL24" s="80"/>
      <c r="FM24" s="80"/>
      <c r="FN24" s="80"/>
      <c r="FO24" s="80"/>
      <c r="FP24" s="80"/>
      <c r="FQ24" s="80"/>
      <c r="FR24" s="80"/>
      <c r="FS24" s="80"/>
      <c r="FT24" s="80"/>
      <c r="FU24" s="80"/>
      <c r="FV24" s="80"/>
      <c r="FW24" s="80"/>
      <c r="FX24" s="80"/>
      <c r="FY24" s="80"/>
      <c r="FZ24" s="80"/>
      <c r="GA24" s="80"/>
      <c r="GB24" s="80"/>
      <c r="GC24" s="80"/>
      <c r="GD24" s="80"/>
      <c r="GE24" s="80"/>
      <c r="GF24" s="80"/>
      <c r="GG24" s="80"/>
      <c r="GH24" s="80"/>
      <c r="GI24" s="80"/>
      <c r="GJ24" s="80"/>
      <c r="GK24" s="80"/>
      <c r="GL24" s="80"/>
      <c r="GM24" s="80"/>
      <c r="GN24" s="80"/>
      <c r="GO24" s="80"/>
      <c r="GP24" s="80"/>
      <c r="GQ24" s="80"/>
      <c r="GR24" s="80"/>
      <c r="GS24" s="80"/>
      <c r="GT24" s="80"/>
      <c r="GU24" s="80"/>
      <c r="GV24" s="80"/>
      <c r="GW24" s="80"/>
      <c r="GX24" s="80"/>
      <c r="GY24" s="80"/>
      <c r="GZ24" s="80"/>
      <c r="HA24" s="80"/>
      <c r="HB24" s="80"/>
      <c r="HC24" s="80"/>
      <c r="HD24" s="80"/>
      <c r="HE24" s="80"/>
      <c r="HF24" s="80"/>
      <c r="HG24" s="80"/>
      <c r="HH24" s="80"/>
      <c r="HI24" s="80"/>
      <c r="HJ24" s="80"/>
      <c r="HK24" s="80"/>
      <c r="HL24" s="80"/>
      <c r="HM24" s="80"/>
      <c r="HN24" s="80"/>
      <c r="HO24" s="80"/>
      <c r="HP24" s="80"/>
      <c r="HQ24" s="80"/>
      <c r="HR24" s="80"/>
      <c r="HS24" s="80"/>
      <c r="HT24" s="80"/>
      <c r="HU24" s="80"/>
      <c r="HV24" s="80"/>
      <c r="HW24" s="80"/>
      <c r="HX24" s="80"/>
      <c r="HY24" s="80"/>
      <c r="HZ24" s="80"/>
      <c r="IA24" s="80"/>
      <c r="IB24" s="80"/>
      <c r="IC24" s="80"/>
      <c r="ID24" s="80"/>
      <c r="IE24" s="80"/>
      <c r="IF24" s="80"/>
      <c r="IG24" s="80"/>
      <c r="IH24" s="80"/>
      <c r="II24" s="80"/>
      <c r="IJ24" s="80"/>
      <c r="IK24" s="80"/>
      <c r="IL24" s="80"/>
      <c r="IM24" s="80"/>
      <c r="IN24" s="80"/>
      <c r="IO24" s="80"/>
      <c r="IP24" s="80"/>
      <c r="IQ24" s="80"/>
      <c r="IR24" s="80"/>
      <c r="IS24" s="80"/>
      <c r="IT24" s="80"/>
      <c r="IU24" s="80"/>
      <c r="IV24" s="80"/>
      <c r="IW24" s="80"/>
    </row>
    <row r="25" spans="1:257" ht="14.85" customHeight="1">
      <c r="A25" s="83">
        <v>10</v>
      </c>
      <c r="B25" s="163" t="s">
        <v>188</v>
      </c>
      <c r="C25" s="166">
        <v>2011</v>
      </c>
      <c r="D25" s="164">
        <v>5339.89</v>
      </c>
      <c r="E25" s="80"/>
      <c r="F25" s="80"/>
      <c r="G25" s="80"/>
      <c r="H25" s="80"/>
      <c r="I25" s="80"/>
      <c r="J25" s="80"/>
      <c r="K25" s="80"/>
      <c r="L25" s="80"/>
      <c r="M25" s="80"/>
      <c r="N25" s="80"/>
      <c r="O25" s="80"/>
      <c r="P25" s="80"/>
      <c r="Q25" s="80"/>
      <c r="R25" s="80"/>
      <c r="S25" s="80"/>
      <c r="T25" s="80"/>
      <c r="U25" s="80"/>
      <c r="V25" s="80"/>
      <c r="W25" s="80"/>
      <c r="X25" s="80"/>
      <c r="Y25" s="80"/>
      <c r="Z25" s="80"/>
      <c r="AA25" s="80"/>
      <c r="AB25" s="80"/>
      <c r="AC25" s="80"/>
      <c r="AD25" s="80"/>
      <c r="AE25" s="80"/>
      <c r="AF25" s="80"/>
      <c r="AG25" s="80"/>
      <c r="AH25" s="80"/>
      <c r="AI25" s="80"/>
      <c r="AJ25" s="80"/>
      <c r="AK25" s="80"/>
      <c r="AL25" s="80"/>
      <c r="AM25" s="80"/>
      <c r="AN25" s="80"/>
      <c r="AO25" s="80"/>
      <c r="AP25" s="80"/>
      <c r="AQ25" s="80"/>
      <c r="AR25" s="80"/>
      <c r="AS25" s="80"/>
      <c r="AT25" s="80"/>
      <c r="AU25" s="80"/>
      <c r="AV25" s="80"/>
      <c r="AW25" s="80"/>
      <c r="AX25" s="80"/>
      <c r="AY25" s="80"/>
      <c r="AZ25" s="80"/>
      <c r="BA25" s="80"/>
      <c r="BB25" s="80"/>
      <c r="BC25" s="80"/>
      <c r="BD25" s="80"/>
      <c r="BE25" s="80"/>
      <c r="BF25" s="80"/>
      <c r="BG25" s="80"/>
      <c r="BH25" s="80"/>
      <c r="BI25" s="80"/>
      <c r="BJ25" s="80"/>
      <c r="BK25" s="80"/>
      <c r="BL25" s="80"/>
      <c r="BM25" s="80"/>
      <c r="BN25" s="80"/>
      <c r="BO25" s="80"/>
      <c r="BP25" s="80"/>
      <c r="BQ25" s="80"/>
      <c r="BR25" s="80"/>
      <c r="BS25" s="80"/>
      <c r="BT25" s="80"/>
      <c r="BU25" s="80"/>
      <c r="BV25" s="80"/>
      <c r="BW25" s="80"/>
      <c r="BX25" s="80"/>
      <c r="BY25" s="80"/>
      <c r="BZ25" s="80"/>
      <c r="CA25" s="80"/>
      <c r="CB25" s="80"/>
      <c r="CC25" s="80"/>
      <c r="CD25" s="80"/>
      <c r="CE25" s="80"/>
      <c r="CF25" s="80"/>
      <c r="CG25" s="80"/>
      <c r="CH25" s="80"/>
      <c r="CI25" s="80"/>
      <c r="CJ25" s="80"/>
      <c r="CK25" s="80"/>
      <c r="CL25" s="80"/>
      <c r="CM25" s="80"/>
      <c r="CN25" s="80"/>
      <c r="CO25" s="80"/>
      <c r="CP25" s="80"/>
      <c r="CQ25" s="80"/>
      <c r="CR25" s="80"/>
      <c r="CS25" s="80"/>
      <c r="CT25" s="80"/>
      <c r="CU25" s="80"/>
      <c r="CV25" s="80"/>
      <c r="CW25" s="80"/>
      <c r="CX25" s="80"/>
      <c r="CY25" s="80"/>
      <c r="CZ25" s="80"/>
      <c r="DA25" s="80"/>
      <c r="DB25" s="80"/>
      <c r="DC25" s="80"/>
      <c r="DD25" s="80"/>
      <c r="DE25" s="80"/>
      <c r="DF25" s="80"/>
      <c r="DG25" s="80"/>
      <c r="DH25" s="80"/>
      <c r="DI25" s="80"/>
      <c r="DJ25" s="80"/>
      <c r="DK25" s="80"/>
      <c r="DL25" s="80"/>
      <c r="DM25" s="80"/>
      <c r="DN25" s="80"/>
      <c r="DO25" s="80"/>
      <c r="DP25" s="80"/>
      <c r="DQ25" s="80"/>
      <c r="DR25" s="80"/>
      <c r="DS25" s="80"/>
      <c r="DT25" s="80"/>
      <c r="DU25" s="80"/>
      <c r="DV25" s="80"/>
      <c r="DW25" s="80"/>
      <c r="DX25" s="80"/>
      <c r="DY25" s="80"/>
      <c r="DZ25" s="80"/>
      <c r="EA25" s="80"/>
      <c r="EB25" s="80"/>
      <c r="EC25" s="80"/>
      <c r="ED25" s="80"/>
      <c r="EE25" s="80"/>
      <c r="EF25" s="80"/>
      <c r="EG25" s="80"/>
      <c r="EH25" s="80"/>
      <c r="EI25" s="80"/>
      <c r="EJ25" s="80"/>
      <c r="EK25" s="80"/>
      <c r="EL25" s="80"/>
      <c r="EM25" s="80"/>
      <c r="EN25" s="80"/>
      <c r="EO25" s="80"/>
      <c r="EP25" s="80"/>
      <c r="EQ25" s="80"/>
      <c r="ER25" s="80"/>
      <c r="ES25" s="80"/>
      <c r="ET25" s="80"/>
      <c r="EU25" s="80"/>
      <c r="EV25" s="80"/>
      <c r="EW25" s="80"/>
      <c r="EX25" s="80"/>
      <c r="EY25" s="80"/>
      <c r="EZ25" s="80"/>
      <c r="FA25" s="80"/>
      <c r="FB25" s="80"/>
      <c r="FC25" s="80"/>
      <c r="FD25" s="80"/>
      <c r="FE25" s="80"/>
      <c r="FF25" s="80"/>
      <c r="FG25" s="80"/>
      <c r="FH25" s="80"/>
      <c r="FI25" s="80"/>
      <c r="FJ25" s="80"/>
      <c r="FK25" s="80"/>
      <c r="FL25" s="80"/>
      <c r="FM25" s="80"/>
      <c r="FN25" s="80"/>
      <c r="FO25" s="80"/>
      <c r="FP25" s="80"/>
      <c r="FQ25" s="80"/>
      <c r="FR25" s="80"/>
      <c r="FS25" s="80"/>
      <c r="FT25" s="80"/>
      <c r="FU25" s="80"/>
      <c r="FV25" s="80"/>
      <c r="FW25" s="80"/>
      <c r="FX25" s="80"/>
      <c r="FY25" s="80"/>
      <c r="FZ25" s="80"/>
      <c r="GA25" s="80"/>
      <c r="GB25" s="80"/>
      <c r="GC25" s="80"/>
      <c r="GD25" s="80"/>
      <c r="GE25" s="80"/>
      <c r="GF25" s="80"/>
      <c r="GG25" s="80"/>
      <c r="GH25" s="80"/>
      <c r="GI25" s="80"/>
      <c r="GJ25" s="80"/>
      <c r="GK25" s="80"/>
      <c r="GL25" s="80"/>
      <c r="GM25" s="80"/>
      <c r="GN25" s="80"/>
      <c r="GO25" s="80"/>
      <c r="GP25" s="80"/>
      <c r="GQ25" s="80"/>
      <c r="GR25" s="80"/>
      <c r="GS25" s="80"/>
      <c r="GT25" s="80"/>
      <c r="GU25" s="80"/>
      <c r="GV25" s="80"/>
      <c r="GW25" s="80"/>
      <c r="GX25" s="80"/>
      <c r="GY25" s="80"/>
      <c r="GZ25" s="80"/>
      <c r="HA25" s="80"/>
      <c r="HB25" s="80"/>
      <c r="HC25" s="80"/>
      <c r="HD25" s="80"/>
      <c r="HE25" s="80"/>
      <c r="HF25" s="80"/>
      <c r="HG25" s="80"/>
      <c r="HH25" s="80"/>
      <c r="HI25" s="80"/>
      <c r="HJ25" s="80"/>
      <c r="HK25" s="80"/>
      <c r="HL25" s="80"/>
      <c r="HM25" s="80"/>
      <c r="HN25" s="80"/>
      <c r="HO25" s="80"/>
      <c r="HP25" s="80"/>
      <c r="HQ25" s="80"/>
      <c r="HR25" s="80"/>
      <c r="HS25" s="80"/>
      <c r="HT25" s="80"/>
      <c r="HU25" s="80"/>
      <c r="HV25" s="80"/>
      <c r="HW25" s="80"/>
      <c r="HX25" s="80"/>
      <c r="HY25" s="80"/>
      <c r="HZ25" s="80"/>
      <c r="IA25" s="80"/>
      <c r="IB25" s="80"/>
      <c r="IC25" s="80"/>
      <c r="ID25" s="80"/>
      <c r="IE25" s="80"/>
      <c r="IF25" s="80"/>
      <c r="IG25" s="80"/>
      <c r="IH25" s="80"/>
      <c r="II25" s="80"/>
      <c r="IJ25" s="80"/>
      <c r="IK25" s="80"/>
      <c r="IL25" s="80"/>
      <c r="IM25" s="80"/>
      <c r="IN25" s="80"/>
      <c r="IO25" s="80"/>
      <c r="IP25" s="80"/>
      <c r="IQ25" s="80"/>
      <c r="IR25" s="80"/>
      <c r="IS25" s="80"/>
      <c r="IT25" s="80"/>
      <c r="IU25" s="80"/>
      <c r="IV25" s="80"/>
      <c r="IW25" s="80"/>
    </row>
    <row r="26" spans="1:257" ht="14.85" customHeight="1">
      <c r="A26" s="83">
        <v>11</v>
      </c>
      <c r="B26" s="163" t="s">
        <v>189</v>
      </c>
      <c r="C26" s="166">
        <v>2011</v>
      </c>
      <c r="D26" s="164">
        <v>330</v>
      </c>
      <c r="E26" s="80"/>
      <c r="F26" s="80"/>
      <c r="G26" s="80"/>
      <c r="H26" s="80"/>
      <c r="I26" s="80"/>
      <c r="J26" s="80"/>
      <c r="K26" s="80"/>
      <c r="L26" s="80"/>
      <c r="M26" s="80"/>
      <c r="N26" s="80"/>
      <c r="O26" s="80"/>
      <c r="P26" s="80"/>
      <c r="Q26" s="80"/>
      <c r="R26" s="80"/>
      <c r="S26" s="80"/>
      <c r="T26" s="80"/>
      <c r="U26" s="80"/>
      <c r="V26" s="80"/>
      <c r="W26" s="80"/>
      <c r="X26" s="80"/>
      <c r="Y26" s="80"/>
      <c r="Z26" s="80"/>
      <c r="AA26" s="80"/>
      <c r="AB26" s="80"/>
      <c r="AC26" s="80"/>
      <c r="AD26" s="80"/>
      <c r="AE26" s="80"/>
      <c r="AF26" s="80"/>
      <c r="AG26" s="80"/>
      <c r="AH26" s="80"/>
      <c r="AI26" s="80"/>
      <c r="AJ26" s="80"/>
      <c r="AK26" s="80"/>
      <c r="AL26" s="80"/>
      <c r="AM26" s="80"/>
      <c r="AN26" s="80"/>
      <c r="AO26" s="80"/>
      <c r="AP26" s="80"/>
      <c r="AQ26" s="80"/>
      <c r="AR26" s="80"/>
      <c r="AS26" s="80"/>
      <c r="AT26" s="80"/>
      <c r="AU26" s="80"/>
      <c r="AV26" s="80"/>
      <c r="AW26" s="80"/>
      <c r="AX26" s="80"/>
      <c r="AY26" s="80"/>
      <c r="AZ26" s="80"/>
      <c r="BA26" s="80"/>
      <c r="BB26" s="80"/>
      <c r="BC26" s="80"/>
      <c r="BD26" s="80"/>
      <c r="BE26" s="80"/>
      <c r="BF26" s="80"/>
      <c r="BG26" s="80"/>
      <c r="BH26" s="80"/>
      <c r="BI26" s="80"/>
      <c r="BJ26" s="80"/>
      <c r="BK26" s="80"/>
      <c r="BL26" s="80"/>
      <c r="BM26" s="80"/>
      <c r="BN26" s="80"/>
      <c r="BO26" s="80"/>
      <c r="BP26" s="80"/>
      <c r="BQ26" s="80"/>
      <c r="BR26" s="80"/>
      <c r="BS26" s="80"/>
      <c r="BT26" s="80"/>
      <c r="BU26" s="80"/>
      <c r="BV26" s="80"/>
      <c r="BW26" s="80"/>
      <c r="BX26" s="80"/>
      <c r="BY26" s="80"/>
      <c r="BZ26" s="80"/>
      <c r="CA26" s="80"/>
      <c r="CB26" s="80"/>
      <c r="CC26" s="80"/>
      <c r="CD26" s="80"/>
      <c r="CE26" s="80"/>
      <c r="CF26" s="80"/>
      <c r="CG26" s="80"/>
      <c r="CH26" s="80"/>
      <c r="CI26" s="80"/>
      <c r="CJ26" s="80"/>
      <c r="CK26" s="80"/>
      <c r="CL26" s="80"/>
      <c r="CM26" s="80"/>
      <c r="CN26" s="80"/>
      <c r="CO26" s="80"/>
      <c r="CP26" s="80"/>
      <c r="CQ26" s="80"/>
      <c r="CR26" s="80"/>
      <c r="CS26" s="80"/>
      <c r="CT26" s="80"/>
      <c r="CU26" s="80"/>
      <c r="CV26" s="80"/>
      <c r="CW26" s="80"/>
      <c r="CX26" s="80"/>
      <c r="CY26" s="80"/>
      <c r="CZ26" s="80"/>
      <c r="DA26" s="80"/>
      <c r="DB26" s="80"/>
      <c r="DC26" s="80"/>
      <c r="DD26" s="80"/>
      <c r="DE26" s="80"/>
      <c r="DF26" s="80"/>
      <c r="DG26" s="80"/>
      <c r="DH26" s="80"/>
      <c r="DI26" s="80"/>
      <c r="DJ26" s="80"/>
      <c r="DK26" s="80"/>
      <c r="DL26" s="80"/>
      <c r="DM26" s="80"/>
      <c r="DN26" s="80"/>
      <c r="DO26" s="80"/>
      <c r="DP26" s="80"/>
      <c r="DQ26" s="80"/>
      <c r="DR26" s="80"/>
      <c r="DS26" s="80"/>
      <c r="DT26" s="80"/>
      <c r="DU26" s="80"/>
      <c r="DV26" s="80"/>
      <c r="DW26" s="80"/>
      <c r="DX26" s="80"/>
      <c r="DY26" s="80"/>
      <c r="DZ26" s="80"/>
      <c r="EA26" s="80"/>
      <c r="EB26" s="80"/>
      <c r="EC26" s="80"/>
      <c r="ED26" s="80"/>
      <c r="EE26" s="80"/>
      <c r="EF26" s="80"/>
      <c r="EG26" s="80"/>
      <c r="EH26" s="80"/>
      <c r="EI26" s="80"/>
      <c r="EJ26" s="80"/>
      <c r="EK26" s="80"/>
      <c r="EL26" s="80"/>
      <c r="EM26" s="80"/>
      <c r="EN26" s="80"/>
      <c r="EO26" s="80"/>
      <c r="EP26" s="80"/>
      <c r="EQ26" s="80"/>
      <c r="ER26" s="80"/>
      <c r="ES26" s="80"/>
      <c r="ET26" s="80"/>
      <c r="EU26" s="80"/>
      <c r="EV26" s="80"/>
      <c r="EW26" s="80"/>
      <c r="EX26" s="80"/>
      <c r="EY26" s="80"/>
      <c r="EZ26" s="80"/>
      <c r="FA26" s="80"/>
      <c r="FB26" s="80"/>
      <c r="FC26" s="80"/>
      <c r="FD26" s="80"/>
      <c r="FE26" s="80"/>
      <c r="FF26" s="80"/>
      <c r="FG26" s="80"/>
      <c r="FH26" s="80"/>
      <c r="FI26" s="80"/>
      <c r="FJ26" s="80"/>
      <c r="FK26" s="80"/>
      <c r="FL26" s="80"/>
      <c r="FM26" s="80"/>
      <c r="FN26" s="80"/>
      <c r="FO26" s="80"/>
      <c r="FP26" s="80"/>
      <c r="FQ26" s="80"/>
      <c r="FR26" s="80"/>
      <c r="FS26" s="80"/>
      <c r="FT26" s="80"/>
      <c r="FU26" s="80"/>
      <c r="FV26" s="80"/>
      <c r="FW26" s="80"/>
      <c r="FX26" s="80"/>
      <c r="FY26" s="80"/>
      <c r="FZ26" s="80"/>
      <c r="GA26" s="80"/>
      <c r="GB26" s="80"/>
      <c r="GC26" s="80"/>
      <c r="GD26" s="80"/>
      <c r="GE26" s="80"/>
      <c r="GF26" s="80"/>
      <c r="GG26" s="80"/>
      <c r="GH26" s="80"/>
      <c r="GI26" s="80"/>
      <c r="GJ26" s="80"/>
      <c r="GK26" s="80"/>
      <c r="GL26" s="80"/>
      <c r="GM26" s="80"/>
      <c r="GN26" s="80"/>
      <c r="GO26" s="80"/>
      <c r="GP26" s="80"/>
      <c r="GQ26" s="80"/>
      <c r="GR26" s="80"/>
      <c r="GS26" s="80"/>
      <c r="GT26" s="80"/>
      <c r="GU26" s="80"/>
      <c r="GV26" s="80"/>
      <c r="GW26" s="80"/>
      <c r="GX26" s="80"/>
      <c r="GY26" s="80"/>
      <c r="GZ26" s="80"/>
      <c r="HA26" s="80"/>
      <c r="HB26" s="80"/>
      <c r="HC26" s="80"/>
      <c r="HD26" s="80"/>
      <c r="HE26" s="80"/>
      <c r="HF26" s="80"/>
      <c r="HG26" s="80"/>
      <c r="HH26" s="80"/>
      <c r="HI26" s="80"/>
      <c r="HJ26" s="80"/>
      <c r="HK26" s="80"/>
      <c r="HL26" s="80"/>
      <c r="HM26" s="80"/>
      <c r="HN26" s="80"/>
      <c r="HO26" s="80"/>
      <c r="HP26" s="80"/>
      <c r="HQ26" s="80"/>
      <c r="HR26" s="80"/>
      <c r="HS26" s="80"/>
      <c r="HT26" s="80"/>
      <c r="HU26" s="80"/>
      <c r="HV26" s="80"/>
      <c r="HW26" s="80"/>
      <c r="HX26" s="80"/>
      <c r="HY26" s="80"/>
      <c r="HZ26" s="80"/>
      <c r="IA26" s="80"/>
      <c r="IB26" s="80"/>
      <c r="IC26" s="80"/>
      <c r="ID26" s="80"/>
      <c r="IE26" s="80"/>
      <c r="IF26" s="80"/>
      <c r="IG26" s="80"/>
      <c r="IH26" s="80"/>
      <c r="II26" s="80"/>
      <c r="IJ26" s="80"/>
      <c r="IK26" s="80"/>
      <c r="IL26" s="80"/>
      <c r="IM26" s="80"/>
      <c r="IN26" s="80"/>
      <c r="IO26" s="80"/>
      <c r="IP26" s="80"/>
      <c r="IQ26" s="80"/>
      <c r="IR26" s="80"/>
      <c r="IS26" s="80"/>
      <c r="IT26" s="80"/>
      <c r="IU26" s="80"/>
      <c r="IV26" s="80"/>
      <c r="IW26" s="80"/>
    </row>
    <row r="27" spans="1:257" ht="14.85" customHeight="1">
      <c r="A27" s="83">
        <v>12</v>
      </c>
      <c r="B27" s="163" t="s">
        <v>189</v>
      </c>
      <c r="C27" s="166">
        <v>2011</v>
      </c>
      <c r="D27" s="164">
        <v>330</v>
      </c>
      <c r="E27" s="80"/>
      <c r="F27" s="80"/>
      <c r="G27" s="80"/>
      <c r="H27" s="80"/>
      <c r="I27" s="80"/>
      <c r="J27" s="80"/>
      <c r="K27" s="80"/>
      <c r="L27" s="80"/>
      <c r="M27" s="80"/>
      <c r="N27" s="80"/>
      <c r="O27" s="80"/>
      <c r="P27" s="80"/>
      <c r="Q27" s="80"/>
      <c r="R27" s="80"/>
      <c r="S27" s="80"/>
      <c r="T27" s="80"/>
      <c r="U27" s="80"/>
      <c r="V27" s="80"/>
      <c r="W27" s="80"/>
      <c r="X27" s="80"/>
      <c r="Y27" s="80"/>
      <c r="Z27" s="80"/>
      <c r="AA27" s="80"/>
      <c r="AB27" s="80"/>
      <c r="AC27" s="80"/>
      <c r="AD27" s="80"/>
      <c r="AE27" s="80"/>
      <c r="AF27" s="80"/>
      <c r="AG27" s="80"/>
      <c r="AH27" s="80"/>
      <c r="AI27" s="80"/>
      <c r="AJ27" s="80"/>
      <c r="AK27" s="80"/>
      <c r="AL27" s="80"/>
      <c r="AM27" s="80"/>
      <c r="AN27" s="80"/>
      <c r="AO27" s="80"/>
      <c r="AP27" s="80"/>
      <c r="AQ27" s="80"/>
      <c r="AR27" s="80"/>
      <c r="AS27" s="80"/>
      <c r="AT27" s="80"/>
      <c r="AU27" s="80"/>
      <c r="AV27" s="80"/>
      <c r="AW27" s="80"/>
      <c r="AX27" s="80"/>
      <c r="AY27" s="80"/>
      <c r="AZ27" s="80"/>
      <c r="BA27" s="80"/>
      <c r="BB27" s="80"/>
      <c r="BC27" s="80"/>
      <c r="BD27" s="80"/>
      <c r="BE27" s="80"/>
      <c r="BF27" s="80"/>
      <c r="BG27" s="80"/>
      <c r="BH27" s="80"/>
      <c r="BI27" s="80"/>
      <c r="BJ27" s="80"/>
      <c r="BK27" s="80"/>
      <c r="BL27" s="80"/>
      <c r="BM27" s="80"/>
      <c r="BN27" s="80"/>
      <c r="BO27" s="80"/>
      <c r="BP27" s="80"/>
      <c r="BQ27" s="80"/>
      <c r="BR27" s="80"/>
      <c r="BS27" s="80"/>
      <c r="BT27" s="80"/>
      <c r="BU27" s="80"/>
      <c r="BV27" s="80"/>
      <c r="BW27" s="80"/>
      <c r="BX27" s="80"/>
      <c r="BY27" s="80"/>
      <c r="BZ27" s="80"/>
      <c r="CA27" s="80"/>
      <c r="CB27" s="80"/>
      <c r="CC27" s="80"/>
      <c r="CD27" s="80"/>
      <c r="CE27" s="80"/>
      <c r="CF27" s="80"/>
      <c r="CG27" s="80"/>
      <c r="CH27" s="80"/>
      <c r="CI27" s="80"/>
      <c r="CJ27" s="80"/>
      <c r="CK27" s="80"/>
      <c r="CL27" s="80"/>
      <c r="CM27" s="80"/>
      <c r="CN27" s="80"/>
      <c r="CO27" s="80"/>
      <c r="CP27" s="80"/>
      <c r="CQ27" s="80"/>
      <c r="CR27" s="80"/>
      <c r="CS27" s="80"/>
      <c r="CT27" s="80"/>
      <c r="CU27" s="80"/>
      <c r="CV27" s="80"/>
      <c r="CW27" s="80"/>
      <c r="CX27" s="80"/>
      <c r="CY27" s="80"/>
      <c r="CZ27" s="80"/>
      <c r="DA27" s="80"/>
      <c r="DB27" s="80"/>
      <c r="DC27" s="80"/>
      <c r="DD27" s="80"/>
      <c r="DE27" s="80"/>
      <c r="DF27" s="80"/>
      <c r="DG27" s="80"/>
      <c r="DH27" s="80"/>
      <c r="DI27" s="80"/>
      <c r="DJ27" s="80"/>
      <c r="DK27" s="80"/>
      <c r="DL27" s="80"/>
      <c r="DM27" s="80"/>
      <c r="DN27" s="80"/>
      <c r="DO27" s="80"/>
      <c r="DP27" s="80"/>
      <c r="DQ27" s="80"/>
      <c r="DR27" s="80"/>
      <c r="DS27" s="80"/>
      <c r="DT27" s="80"/>
      <c r="DU27" s="80"/>
      <c r="DV27" s="80"/>
      <c r="DW27" s="80"/>
      <c r="DX27" s="80"/>
      <c r="DY27" s="80"/>
      <c r="DZ27" s="80"/>
      <c r="EA27" s="80"/>
      <c r="EB27" s="80"/>
      <c r="EC27" s="80"/>
      <c r="ED27" s="80"/>
      <c r="EE27" s="80"/>
      <c r="EF27" s="80"/>
      <c r="EG27" s="80"/>
      <c r="EH27" s="80"/>
      <c r="EI27" s="80"/>
      <c r="EJ27" s="80"/>
      <c r="EK27" s="80"/>
      <c r="EL27" s="80"/>
      <c r="EM27" s="80"/>
      <c r="EN27" s="80"/>
      <c r="EO27" s="80"/>
      <c r="EP27" s="80"/>
      <c r="EQ27" s="80"/>
      <c r="ER27" s="80"/>
      <c r="ES27" s="80"/>
      <c r="ET27" s="80"/>
      <c r="EU27" s="80"/>
      <c r="EV27" s="80"/>
      <c r="EW27" s="80"/>
      <c r="EX27" s="80"/>
      <c r="EY27" s="80"/>
      <c r="EZ27" s="80"/>
      <c r="FA27" s="80"/>
      <c r="FB27" s="80"/>
      <c r="FC27" s="80"/>
      <c r="FD27" s="80"/>
      <c r="FE27" s="80"/>
      <c r="FF27" s="80"/>
      <c r="FG27" s="80"/>
      <c r="FH27" s="80"/>
      <c r="FI27" s="80"/>
      <c r="FJ27" s="80"/>
      <c r="FK27" s="80"/>
      <c r="FL27" s="80"/>
      <c r="FM27" s="80"/>
      <c r="FN27" s="80"/>
      <c r="FO27" s="80"/>
      <c r="FP27" s="80"/>
      <c r="FQ27" s="80"/>
      <c r="FR27" s="80"/>
      <c r="FS27" s="80"/>
      <c r="FT27" s="80"/>
      <c r="FU27" s="80"/>
      <c r="FV27" s="80"/>
      <c r="FW27" s="80"/>
      <c r="FX27" s="80"/>
      <c r="FY27" s="80"/>
      <c r="FZ27" s="80"/>
      <c r="GA27" s="80"/>
      <c r="GB27" s="80"/>
      <c r="GC27" s="80"/>
      <c r="GD27" s="80"/>
      <c r="GE27" s="80"/>
      <c r="GF27" s="80"/>
      <c r="GG27" s="80"/>
      <c r="GH27" s="80"/>
      <c r="GI27" s="80"/>
      <c r="GJ27" s="80"/>
      <c r="GK27" s="80"/>
      <c r="GL27" s="80"/>
      <c r="GM27" s="80"/>
      <c r="GN27" s="80"/>
      <c r="GO27" s="80"/>
      <c r="GP27" s="80"/>
      <c r="GQ27" s="80"/>
      <c r="GR27" s="80"/>
      <c r="GS27" s="80"/>
      <c r="GT27" s="80"/>
      <c r="GU27" s="80"/>
      <c r="GV27" s="80"/>
      <c r="GW27" s="80"/>
      <c r="GX27" s="80"/>
      <c r="GY27" s="80"/>
      <c r="GZ27" s="80"/>
      <c r="HA27" s="80"/>
      <c r="HB27" s="80"/>
      <c r="HC27" s="80"/>
      <c r="HD27" s="80"/>
      <c r="HE27" s="80"/>
      <c r="HF27" s="80"/>
      <c r="HG27" s="80"/>
      <c r="HH27" s="80"/>
      <c r="HI27" s="80"/>
      <c r="HJ27" s="80"/>
      <c r="HK27" s="80"/>
      <c r="HL27" s="80"/>
      <c r="HM27" s="80"/>
      <c r="HN27" s="80"/>
      <c r="HO27" s="80"/>
      <c r="HP27" s="80"/>
      <c r="HQ27" s="80"/>
      <c r="HR27" s="80"/>
      <c r="HS27" s="80"/>
      <c r="HT27" s="80"/>
      <c r="HU27" s="80"/>
      <c r="HV27" s="80"/>
      <c r="HW27" s="80"/>
      <c r="HX27" s="80"/>
      <c r="HY27" s="80"/>
      <c r="HZ27" s="80"/>
      <c r="IA27" s="80"/>
      <c r="IB27" s="80"/>
      <c r="IC27" s="80"/>
      <c r="ID27" s="80"/>
      <c r="IE27" s="80"/>
      <c r="IF27" s="80"/>
      <c r="IG27" s="80"/>
      <c r="IH27" s="80"/>
      <c r="II27" s="80"/>
      <c r="IJ27" s="80"/>
      <c r="IK27" s="80"/>
      <c r="IL27" s="80"/>
      <c r="IM27" s="80"/>
      <c r="IN27" s="80"/>
      <c r="IO27" s="80"/>
      <c r="IP27" s="80"/>
      <c r="IQ27" s="80"/>
      <c r="IR27" s="80"/>
      <c r="IS27" s="80"/>
      <c r="IT27" s="80"/>
      <c r="IU27" s="80"/>
      <c r="IV27" s="80"/>
      <c r="IW27" s="80"/>
    </row>
    <row r="28" spans="1:257" ht="14.85" customHeight="1">
      <c r="A28" s="83">
        <v>13</v>
      </c>
      <c r="B28" s="163" t="s">
        <v>190</v>
      </c>
      <c r="C28" s="166">
        <v>2014</v>
      </c>
      <c r="D28" s="164">
        <v>2583</v>
      </c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0"/>
      <c r="AE28" s="80"/>
      <c r="AF28" s="80"/>
      <c r="AG28" s="80"/>
      <c r="AH28" s="80"/>
      <c r="AI28" s="80"/>
      <c r="AJ28" s="80"/>
      <c r="AK28" s="80"/>
      <c r="AL28" s="80"/>
      <c r="AM28" s="80"/>
      <c r="AN28" s="80"/>
      <c r="AO28" s="80"/>
      <c r="AP28" s="80"/>
      <c r="AQ28" s="80"/>
      <c r="AR28" s="80"/>
      <c r="AS28" s="80"/>
      <c r="AT28" s="80"/>
      <c r="AU28" s="80"/>
      <c r="AV28" s="80"/>
      <c r="AW28" s="80"/>
      <c r="AX28" s="80"/>
      <c r="AY28" s="80"/>
      <c r="AZ28" s="80"/>
      <c r="BA28" s="80"/>
      <c r="BB28" s="80"/>
      <c r="BC28" s="80"/>
      <c r="BD28" s="80"/>
      <c r="BE28" s="80"/>
      <c r="BF28" s="80"/>
      <c r="BG28" s="80"/>
      <c r="BH28" s="80"/>
      <c r="BI28" s="80"/>
      <c r="BJ28" s="80"/>
      <c r="BK28" s="80"/>
      <c r="BL28" s="80"/>
      <c r="BM28" s="80"/>
      <c r="BN28" s="80"/>
      <c r="BO28" s="80"/>
      <c r="BP28" s="80"/>
      <c r="BQ28" s="80"/>
      <c r="BR28" s="80"/>
      <c r="BS28" s="80"/>
      <c r="BT28" s="80"/>
      <c r="BU28" s="80"/>
      <c r="BV28" s="80"/>
      <c r="BW28" s="80"/>
      <c r="BX28" s="80"/>
      <c r="BY28" s="80"/>
      <c r="BZ28" s="80"/>
      <c r="CA28" s="80"/>
      <c r="CB28" s="80"/>
      <c r="CC28" s="80"/>
      <c r="CD28" s="80"/>
      <c r="CE28" s="80"/>
      <c r="CF28" s="80"/>
      <c r="CG28" s="80"/>
      <c r="CH28" s="80"/>
      <c r="CI28" s="80"/>
      <c r="CJ28" s="80"/>
      <c r="CK28" s="80"/>
      <c r="CL28" s="80"/>
      <c r="CM28" s="80"/>
      <c r="CN28" s="80"/>
      <c r="CO28" s="80"/>
      <c r="CP28" s="80"/>
      <c r="CQ28" s="80"/>
      <c r="CR28" s="80"/>
      <c r="CS28" s="80"/>
      <c r="CT28" s="80"/>
      <c r="CU28" s="80"/>
      <c r="CV28" s="80"/>
      <c r="CW28" s="80"/>
      <c r="CX28" s="80"/>
      <c r="CY28" s="80"/>
      <c r="CZ28" s="80"/>
      <c r="DA28" s="80"/>
      <c r="DB28" s="80"/>
      <c r="DC28" s="80"/>
      <c r="DD28" s="80"/>
      <c r="DE28" s="80"/>
      <c r="DF28" s="80"/>
      <c r="DG28" s="80"/>
      <c r="DH28" s="80"/>
      <c r="DI28" s="80"/>
      <c r="DJ28" s="80"/>
      <c r="DK28" s="80"/>
      <c r="DL28" s="80"/>
      <c r="DM28" s="80"/>
      <c r="DN28" s="80"/>
      <c r="DO28" s="80"/>
      <c r="DP28" s="80"/>
      <c r="DQ28" s="80"/>
      <c r="DR28" s="80"/>
      <c r="DS28" s="80"/>
      <c r="DT28" s="80"/>
      <c r="DU28" s="80"/>
      <c r="DV28" s="80"/>
      <c r="DW28" s="80"/>
      <c r="DX28" s="80"/>
      <c r="DY28" s="80"/>
      <c r="DZ28" s="80"/>
      <c r="EA28" s="80"/>
      <c r="EB28" s="80"/>
      <c r="EC28" s="80"/>
      <c r="ED28" s="80"/>
      <c r="EE28" s="80"/>
      <c r="EF28" s="80"/>
      <c r="EG28" s="80"/>
      <c r="EH28" s="80"/>
      <c r="EI28" s="80"/>
      <c r="EJ28" s="80"/>
      <c r="EK28" s="80"/>
      <c r="EL28" s="80"/>
      <c r="EM28" s="80"/>
      <c r="EN28" s="80"/>
      <c r="EO28" s="80"/>
      <c r="EP28" s="80"/>
      <c r="EQ28" s="80"/>
      <c r="ER28" s="80"/>
      <c r="ES28" s="80"/>
      <c r="ET28" s="80"/>
      <c r="EU28" s="80"/>
      <c r="EV28" s="80"/>
      <c r="EW28" s="80"/>
      <c r="EX28" s="80"/>
      <c r="EY28" s="80"/>
      <c r="EZ28" s="80"/>
      <c r="FA28" s="80"/>
      <c r="FB28" s="80"/>
      <c r="FC28" s="80"/>
      <c r="FD28" s="80"/>
      <c r="FE28" s="80"/>
      <c r="FF28" s="80"/>
      <c r="FG28" s="80"/>
      <c r="FH28" s="80"/>
      <c r="FI28" s="80"/>
      <c r="FJ28" s="80"/>
      <c r="FK28" s="80"/>
      <c r="FL28" s="80"/>
      <c r="FM28" s="80"/>
      <c r="FN28" s="80"/>
      <c r="FO28" s="80"/>
      <c r="FP28" s="80"/>
      <c r="FQ28" s="80"/>
      <c r="FR28" s="80"/>
      <c r="FS28" s="80"/>
      <c r="FT28" s="80"/>
      <c r="FU28" s="80"/>
      <c r="FV28" s="80"/>
      <c r="FW28" s="80"/>
      <c r="FX28" s="80"/>
      <c r="FY28" s="80"/>
      <c r="FZ28" s="80"/>
      <c r="GA28" s="80"/>
      <c r="GB28" s="80"/>
      <c r="GC28" s="80"/>
      <c r="GD28" s="80"/>
      <c r="GE28" s="80"/>
      <c r="GF28" s="80"/>
      <c r="GG28" s="80"/>
      <c r="GH28" s="80"/>
      <c r="GI28" s="80"/>
      <c r="GJ28" s="80"/>
      <c r="GK28" s="80"/>
      <c r="GL28" s="80"/>
      <c r="GM28" s="80"/>
      <c r="GN28" s="80"/>
      <c r="GO28" s="80"/>
      <c r="GP28" s="80"/>
      <c r="GQ28" s="80"/>
      <c r="GR28" s="80"/>
      <c r="GS28" s="80"/>
      <c r="GT28" s="80"/>
      <c r="GU28" s="80"/>
      <c r="GV28" s="80"/>
      <c r="GW28" s="80"/>
      <c r="GX28" s="80"/>
      <c r="GY28" s="80"/>
      <c r="GZ28" s="80"/>
      <c r="HA28" s="80"/>
      <c r="HB28" s="80"/>
      <c r="HC28" s="80"/>
      <c r="HD28" s="80"/>
      <c r="HE28" s="80"/>
      <c r="HF28" s="80"/>
      <c r="HG28" s="80"/>
      <c r="HH28" s="80"/>
      <c r="HI28" s="80"/>
      <c r="HJ28" s="80"/>
      <c r="HK28" s="80"/>
      <c r="HL28" s="80"/>
      <c r="HM28" s="80"/>
      <c r="HN28" s="80"/>
      <c r="HO28" s="80"/>
      <c r="HP28" s="80"/>
      <c r="HQ28" s="80"/>
      <c r="HR28" s="80"/>
      <c r="HS28" s="80"/>
      <c r="HT28" s="80"/>
      <c r="HU28" s="80"/>
      <c r="HV28" s="80"/>
      <c r="HW28" s="80"/>
      <c r="HX28" s="80"/>
      <c r="HY28" s="80"/>
      <c r="HZ28" s="80"/>
      <c r="IA28" s="80"/>
      <c r="IB28" s="80"/>
      <c r="IC28" s="80"/>
      <c r="ID28" s="80"/>
      <c r="IE28" s="80"/>
      <c r="IF28" s="80"/>
      <c r="IG28" s="80"/>
      <c r="IH28" s="80"/>
      <c r="II28" s="80"/>
      <c r="IJ28" s="80"/>
      <c r="IK28" s="80"/>
      <c r="IL28" s="80"/>
      <c r="IM28" s="80"/>
      <c r="IN28" s="80"/>
      <c r="IO28" s="80"/>
      <c r="IP28" s="80"/>
      <c r="IQ28" s="80"/>
      <c r="IR28" s="80"/>
      <c r="IS28" s="80"/>
      <c r="IT28" s="80"/>
      <c r="IU28" s="80"/>
      <c r="IV28" s="80"/>
      <c r="IW28" s="80"/>
    </row>
    <row r="29" spans="1:257" ht="14.85" customHeight="1">
      <c r="A29" s="83">
        <v>14</v>
      </c>
      <c r="B29" s="163" t="s">
        <v>191</v>
      </c>
      <c r="C29" s="166">
        <v>2014</v>
      </c>
      <c r="D29" s="164">
        <v>2546</v>
      </c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0"/>
      <c r="AE29" s="80"/>
      <c r="AF29" s="80"/>
      <c r="AG29" s="80"/>
      <c r="AH29" s="80"/>
      <c r="AI29" s="80"/>
      <c r="AJ29" s="80"/>
      <c r="AK29" s="80"/>
      <c r="AL29" s="80"/>
      <c r="AM29" s="80"/>
      <c r="AN29" s="80"/>
      <c r="AO29" s="80"/>
      <c r="AP29" s="80"/>
      <c r="AQ29" s="80"/>
      <c r="AR29" s="80"/>
      <c r="AS29" s="80"/>
      <c r="AT29" s="80"/>
      <c r="AU29" s="80"/>
      <c r="AV29" s="80"/>
      <c r="AW29" s="80"/>
      <c r="AX29" s="80"/>
      <c r="AY29" s="80"/>
      <c r="AZ29" s="80"/>
      <c r="BA29" s="80"/>
      <c r="BB29" s="80"/>
      <c r="BC29" s="80"/>
      <c r="BD29" s="80"/>
      <c r="BE29" s="80"/>
      <c r="BF29" s="80"/>
      <c r="BG29" s="80"/>
      <c r="BH29" s="80"/>
      <c r="BI29" s="80"/>
      <c r="BJ29" s="80"/>
      <c r="BK29" s="80"/>
      <c r="BL29" s="80"/>
      <c r="BM29" s="80"/>
      <c r="BN29" s="80"/>
      <c r="BO29" s="80"/>
      <c r="BP29" s="80"/>
      <c r="BQ29" s="80"/>
      <c r="BR29" s="80"/>
      <c r="BS29" s="80"/>
      <c r="BT29" s="80"/>
      <c r="BU29" s="80"/>
      <c r="BV29" s="80"/>
      <c r="BW29" s="80"/>
      <c r="BX29" s="80"/>
      <c r="BY29" s="80"/>
      <c r="BZ29" s="80"/>
      <c r="CA29" s="80"/>
      <c r="CB29" s="80"/>
      <c r="CC29" s="80"/>
      <c r="CD29" s="80"/>
      <c r="CE29" s="80"/>
      <c r="CF29" s="80"/>
      <c r="CG29" s="80"/>
      <c r="CH29" s="80"/>
      <c r="CI29" s="80"/>
      <c r="CJ29" s="80"/>
      <c r="CK29" s="80"/>
      <c r="CL29" s="80"/>
      <c r="CM29" s="80"/>
      <c r="CN29" s="80"/>
      <c r="CO29" s="80"/>
      <c r="CP29" s="80"/>
      <c r="CQ29" s="80"/>
      <c r="CR29" s="80"/>
      <c r="CS29" s="80"/>
      <c r="CT29" s="80"/>
      <c r="CU29" s="80"/>
      <c r="CV29" s="80"/>
      <c r="CW29" s="80"/>
      <c r="CX29" s="80"/>
      <c r="CY29" s="80"/>
      <c r="CZ29" s="80"/>
      <c r="DA29" s="80"/>
      <c r="DB29" s="80"/>
      <c r="DC29" s="80"/>
      <c r="DD29" s="80"/>
      <c r="DE29" s="80"/>
      <c r="DF29" s="80"/>
      <c r="DG29" s="80"/>
      <c r="DH29" s="80"/>
      <c r="DI29" s="80"/>
      <c r="DJ29" s="80"/>
      <c r="DK29" s="80"/>
      <c r="DL29" s="80"/>
      <c r="DM29" s="80"/>
      <c r="DN29" s="80"/>
      <c r="DO29" s="80"/>
      <c r="DP29" s="80"/>
      <c r="DQ29" s="80"/>
      <c r="DR29" s="80"/>
      <c r="DS29" s="80"/>
      <c r="DT29" s="80"/>
      <c r="DU29" s="80"/>
      <c r="DV29" s="80"/>
      <c r="DW29" s="80"/>
      <c r="DX29" s="80"/>
      <c r="DY29" s="80"/>
      <c r="DZ29" s="80"/>
      <c r="EA29" s="80"/>
      <c r="EB29" s="80"/>
      <c r="EC29" s="80"/>
      <c r="ED29" s="80"/>
      <c r="EE29" s="80"/>
      <c r="EF29" s="80"/>
      <c r="EG29" s="80"/>
      <c r="EH29" s="80"/>
      <c r="EI29" s="80"/>
      <c r="EJ29" s="80"/>
      <c r="EK29" s="80"/>
      <c r="EL29" s="80"/>
      <c r="EM29" s="80"/>
      <c r="EN29" s="80"/>
      <c r="EO29" s="80"/>
      <c r="EP29" s="80"/>
      <c r="EQ29" s="80"/>
      <c r="ER29" s="80"/>
      <c r="ES29" s="80"/>
      <c r="ET29" s="80"/>
      <c r="EU29" s="80"/>
      <c r="EV29" s="80"/>
      <c r="EW29" s="80"/>
      <c r="EX29" s="80"/>
      <c r="EY29" s="80"/>
      <c r="EZ29" s="80"/>
      <c r="FA29" s="80"/>
      <c r="FB29" s="80"/>
      <c r="FC29" s="80"/>
      <c r="FD29" s="80"/>
      <c r="FE29" s="80"/>
      <c r="FF29" s="80"/>
      <c r="FG29" s="80"/>
      <c r="FH29" s="80"/>
      <c r="FI29" s="80"/>
      <c r="FJ29" s="80"/>
      <c r="FK29" s="80"/>
      <c r="FL29" s="80"/>
      <c r="FM29" s="80"/>
      <c r="FN29" s="80"/>
      <c r="FO29" s="80"/>
      <c r="FP29" s="80"/>
      <c r="FQ29" s="80"/>
      <c r="FR29" s="80"/>
      <c r="FS29" s="80"/>
      <c r="FT29" s="80"/>
      <c r="FU29" s="80"/>
      <c r="FV29" s="80"/>
      <c r="FW29" s="80"/>
      <c r="FX29" s="80"/>
      <c r="FY29" s="80"/>
      <c r="FZ29" s="80"/>
      <c r="GA29" s="80"/>
      <c r="GB29" s="80"/>
      <c r="GC29" s="80"/>
      <c r="GD29" s="80"/>
      <c r="GE29" s="80"/>
      <c r="GF29" s="80"/>
      <c r="GG29" s="80"/>
      <c r="GH29" s="80"/>
      <c r="GI29" s="80"/>
      <c r="GJ29" s="80"/>
      <c r="GK29" s="80"/>
      <c r="GL29" s="80"/>
      <c r="GM29" s="80"/>
      <c r="GN29" s="80"/>
      <c r="GO29" s="80"/>
      <c r="GP29" s="80"/>
      <c r="GQ29" s="80"/>
      <c r="GR29" s="80"/>
      <c r="GS29" s="80"/>
      <c r="GT29" s="80"/>
      <c r="GU29" s="80"/>
      <c r="GV29" s="80"/>
      <c r="GW29" s="80"/>
      <c r="GX29" s="80"/>
      <c r="GY29" s="80"/>
      <c r="GZ29" s="80"/>
      <c r="HA29" s="80"/>
      <c r="HB29" s="80"/>
      <c r="HC29" s="80"/>
      <c r="HD29" s="80"/>
      <c r="HE29" s="80"/>
      <c r="HF29" s="80"/>
      <c r="HG29" s="80"/>
      <c r="HH29" s="80"/>
      <c r="HI29" s="80"/>
      <c r="HJ29" s="80"/>
      <c r="HK29" s="80"/>
      <c r="HL29" s="80"/>
      <c r="HM29" s="80"/>
      <c r="HN29" s="80"/>
      <c r="HO29" s="80"/>
      <c r="HP29" s="80"/>
      <c r="HQ29" s="80"/>
      <c r="HR29" s="80"/>
      <c r="HS29" s="80"/>
      <c r="HT29" s="80"/>
      <c r="HU29" s="80"/>
      <c r="HV29" s="80"/>
      <c r="HW29" s="80"/>
      <c r="HX29" s="80"/>
      <c r="HY29" s="80"/>
      <c r="HZ29" s="80"/>
      <c r="IA29" s="80"/>
      <c r="IB29" s="80"/>
      <c r="IC29" s="80"/>
      <c r="ID29" s="80"/>
      <c r="IE29" s="80"/>
      <c r="IF29" s="80"/>
      <c r="IG29" s="80"/>
      <c r="IH29" s="80"/>
      <c r="II29" s="80"/>
      <c r="IJ29" s="80"/>
      <c r="IK29" s="80"/>
      <c r="IL29" s="80"/>
      <c r="IM29" s="80"/>
      <c r="IN29" s="80"/>
      <c r="IO29" s="80"/>
      <c r="IP29" s="80"/>
      <c r="IQ29" s="80"/>
      <c r="IR29" s="80"/>
      <c r="IS29" s="80"/>
      <c r="IT29" s="80"/>
      <c r="IU29" s="80"/>
      <c r="IV29" s="80"/>
      <c r="IW29" s="80"/>
    </row>
    <row r="30" spans="1:257" ht="14.85" customHeight="1">
      <c r="A30" s="83">
        <v>15</v>
      </c>
      <c r="B30" s="163" t="s">
        <v>192</v>
      </c>
      <c r="C30" s="166">
        <v>2014</v>
      </c>
      <c r="D30" s="164">
        <v>676.5</v>
      </c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0"/>
      <c r="AE30" s="80"/>
      <c r="AF30" s="80"/>
      <c r="AG30" s="80"/>
      <c r="AH30" s="80"/>
      <c r="AI30" s="80"/>
      <c r="AJ30" s="80"/>
      <c r="AK30" s="80"/>
      <c r="AL30" s="80"/>
      <c r="AM30" s="80"/>
      <c r="AN30" s="80"/>
      <c r="AO30" s="80"/>
      <c r="AP30" s="80"/>
      <c r="AQ30" s="80"/>
      <c r="AR30" s="80"/>
      <c r="AS30" s="80"/>
      <c r="AT30" s="80"/>
      <c r="AU30" s="80"/>
      <c r="AV30" s="80"/>
      <c r="AW30" s="80"/>
      <c r="AX30" s="80"/>
      <c r="AY30" s="80"/>
      <c r="AZ30" s="80"/>
      <c r="BA30" s="80"/>
      <c r="BB30" s="80"/>
      <c r="BC30" s="80"/>
      <c r="BD30" s="80"/>
      <c r="BE30" s="80"/>
      <c r="BF30" s="80"/>
      <c r="BG30" s="80"/>
      <c r="BH30" s="80"/>
      <c r="BI30" s="80"/>
      <c r="BJ30" s="80"/>
      <c r="BK30" s="80"/>
      <c r="BL30" s="80"/>
      <c r="BM30" s="80"/>
      <c r="BN30" s="80"/>
      <c r="BO30" s="80"/>
      <c r="BP30" s="80"/>
      <c r="BQ30" s="80"/>
      <c r="BR30" s="80"/>
      <c r="BS30" s="80"/>
      <c r="BT30" s="80"/>
      <c r="BU30" s="80"/>
      <c r="BV30" s="80"/>
      <c r="BW30" s="80"/>
      <c r="BX30" s="80"/>
      <c r="BY30" s="80"/>
      <c r="BZ30" s="80"/>
      <c r="CA30" s="80"/>
      <c r="CB30" s="80"/>
      <c r="CC30" s="80"/>
      <c r="CD30" s="80"/>
      <c r="CE30" s="80"/>
      <c r="CF30" s="80"/>
      <c r="CG30" s="80"/>
      <c r="CH30" s="80"/>
      <c r="CI30" s="80"/>
      <c r="CJ30" s="80"/>
      <c r="CK30" s="80"/>
      <c r="CL30" s="80"/>
      <c r="CM30" s="80"/>
      <c r="CN30" s="80"/>
      <c r="CO30" s="80"/>
      <c r="CP30" s="80"/>
      <c r="CQ30" s="80"/>
      <c r="CR30" s="80"/>
      <c r="CS30" s="80"/>
      <c r="CT30" s="80"/>
      <c r="CU30" s="80"/>
      <c r="CV30" s="80"/>
      <c r="CW30" s="80"/>
      <c r="CX30" s="80"/>
      <c r="CY30" s="80"/>
      <c r="CZ30" s="80"/>
      <c r="DA30" s="80"/>
      <c r="DB30" s="80"/>
      <c r="DC30" s="80"/>
      <c r="DD30" s="80"/>
      <c r="DE30" s="80"/>
      <c r="DF30" s="80"/>
      <c r="DG30" s="80"/>
      <c r="DH30" s="80"/>
      <c r="DI30" s="80"/>
      <c r="DJ30" s="80"/>
      <c r="DK30" s="80"/>
      <c r="DL30" s="80"/>
      <c r="DM30" s="80"/>
      <c r="DN30" s="80"/>
      <c r="DO30" s="80"/>
      <c r="DP30" s="80"/>
      <c r="DQ30" s="80"/>
      <c r="DR30" s="80"/>
      <c r="DS30" s="80"/>
      <c r="DT30" s="80"/>
      <c r="DU30" s="80"/>
      <c r="DV30" s="80"/>
      <c r="DW30" s="80"/>
      <c r="DX30" s="80"/>
      <c r="DY30" s="80"/>
      <c r="DZ30" s="80"/>
      <c r="EA30" s="80"/>
      <c r="EB30" s="80"/>
      <c r="EC30" s="80"/>
      <c r="ED30" s="80"/>
      <c r="EE30" s="80"/>
      <c r="EF30" s="80"/>
      <c r="EG30" s="80"/>
      <c r="EH30" s="80"/>
      <c r="EI30" s="80"/>
      <c r="EJ30" s="80"/>
      <c r="EK30" s="80"/>
      <c r="EL30" s="80"/>
      <c r="EM30" s="80"/>
      <c r="EN30" s="80"/>
      <c r="EO30" s="80"/>
      <c r="EP30" s="80"/>
      <c r="EQ30" s="80"/>
      <c r="ER30" s="80"/>
      <c r="ES30" s="80"/>
      <c r="ET30" s="80"/>
      <c r="EU30" s="80"/>
      <c r="EV30" s="80"/>
      <c r="EW30" s="80"/>
      <c r="EX30" s="80"/>
      <c r="EY30" s="80"/>
      <c r="EZ30" s="80"/>
      <c r="FA30" s="80"/>
      <c r="FB30" s="80"/>
      <c r="FC30" s="80"/>
      <c r="FD30" s="80"/>
      <c r="FE30" s="80"/>
      <c r="FF30" s="80"/>
      <c r="FG30" s="80"/>
      <c r="FH30" s="80"/>
      <c r="FI30" s="80"/>
      <c r="FJ30" s="80"/>
      <c r="FK30" s="80"/>
      <c r="FL30" s="80"/>
      <c r="FM30" s="80"/>
      <c r="FN30" s="80"/>
      <c r="FO30" s="80"/>
      <c r="FP30" s="80"/>
      <c r="FQ30" s="80"/>
      <c r="FR30" s="80"/>
      <c r="FS30" s="80"/>
      <c r="FT30" s="80"/>
      <c r="FU30" s="80"/>
      <c r="FV30" s="80"/>
      <c r="FW30" s="80"/>
      <c r="FX30" s="80"/>
      <c r="FY30" s="80"/>
      <c r="FZ30" s="80"/>
      <c r="GA30" s="80"/>
      <c r="GB30" s="80"/>
      <c r="GC30" s="80"/>
      <c r="GD30" s="80"/>
      <c r="GE30" s="80"/>
      <c r="GF30" s="80"/>
      <c r="GG30" s="80"/>
      <c r="GH30" s="80"/>
      <c r="GI30" s="80"/>
      <c r="GJ30" s="80"/>
      <c r="GK30" s="80"/>
      <c r="GL30" s="80"/>
      <c r="GM30" s="80"/>
      <c r="GN30" s="80"/>
      <c r="GO30" s="80"/>
      <c r="GP30" s="80"/>
      <c r="GQ30" s="80"/>
      <c r="GR30" s="80"/>
      <c r="GS30" s="80"/>
      <c r="GT30" s="80"/>
      <c r="GU30" s="80"/>
      <c r="GV30" s="80"/>
      <c r="GW30" s="80"/>
      <c r="GX30" s="80"/>
      <c r="GY30" s="80"/>
      <c r="GZ30" s="80"/>
      <c r="HA30" s="80"/>
      <c r="HB30" s="80"/>
      <c r="HC30" s="80"/>
      <c r="HD30" s="80"/>
      <c r="HE30" s="80"/>
      <c r="HF30" s="80"/>
      <c r="HG30" s="80"/>
      <c r="HH30" s="80"/>
      <c r="HI30" s="80"/>
      <c r="HJ30" s="80"/>
      <c r="HK30" s="80"/>
      <c r="HL30" s="80"/>
      <c r="HM30" s="80"/>
      <c r="HN30" s="80"/>
      <c r="HO30" s="80"/>
      <c r="HP30" s="80"/>
      <c r="HQ30" s="80"/>
      <c r="HR30" s="80"/>
      <c r="HS30" s="80"/>
      <c r="HT30" s="80"/>
      <c r="HU30" s="80"/>
      <c r="HV30" s="80"/>
      <c r="HW30" s="80"/>
      <c r="HX30" s="80"/>
      <c r="HY30" s="80"/>
      <c r="HZ30" s="80"/>
      <c r="IA30" s="80"/>
      <c r="IB30" s="80"/>
      <c r="IC30" s="80"/>
      <c r="ID30" s="80"/>
      <c r="IE30" s="80"/>
      <c r="IF30" s="80"/>
      <c r="IG30" s="80"/>
      <c r="IH30" s="80"/>
      <c r="II30" s="80"/>
      <c r="IJ30" s="80"/>
      <c r="IK30" s="80"/>
      <c r="IL30" s="80"/>
      <c r="IM30" s="80"/>
      <c r="IN30" s="80"/>
      <c r="IO30" s="80"/>
      <c r="IP30" s="80"/>
      <c r="IQ30" s="80"/>
      <c r="IR30" s="80"/>
      <c r="IS30" s="80"/>
      <c r="IT30" s="80"/>
      <c r="IU30" s="80"/>
      <c r="IV30" s="80"/>
      <c r="IW30" s="80"/>
    </row>
    <row r="31" spans="1:257" ht="14.85" customHeight="1">
      <c r="A31" s="83">
        <v>16</v>
      </c>
      <c r="B31" s="163" t="s">
        <v>193</v>
      </c>
      <c r="C31" s="166">
        <v>2014</v>
      </c>
      <c r="D31" s="164">
        <v>2952</v>
      </c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0"/>
      <c r="AE31" s="80"/>
      <c r="AF31" s="80"/>
      <c r="AG31" s="80"/>
      <c r="AH31" s="80"/>
      <c r="AI31" s="80"/>
      <c r="AJ31" s="80"/>
      <c r="AK31" s="80"/>
      <c r="AL31" s="80"/>
      <c r="AM31" s="80"/>
      <c r="AN31" s="80"/>
      <c r="AO31" s="80"/>
      <c r="AP31" s="80"/>
      <c r="AQ31" s="80"/>
      <c r="AR31" s="80"/>
      <c r="AS31" s="80"/>
      <c r="AT31" s="80"/>
      <c r="AU31" s="80"/>
      <c r="AV31" s="80"/>
      <c r="AW31" s="80"/>
      <c r="AX31" s="80"/>
      <c r="AY31" s="80"/>
      <c r="AZ31" s="80"/>
      <c r="BA31" s="80"/>
      <c r="BB31" s="80"/>
      <c r="BC31" s="80"/>
      <c r="BD31" s="80"/>
      <c r="BE31" s="80"/>
      <c r="BF31" s="80"/>
      <c r="BG31" s="80"/>
      <c r="BH31" s="80"/>
      <c r="BI31" s="80"/>
      <c r="BJ31" s="80"/>
      <c r="BK31" s="80"/>
      <c r="BL31" s="80"/>
      <c r="BM31" s="80"/>
      <c r="BN31" s="80"/>
      <c r="BO31" s="80"/>
      <c r="BP31" s="80"/>
      <c r="BQ31" s="80"/>
      <c r="BR31" s="80"/>
      <c r="BS31" s="80"/>
      <c r="BT31" s="80"/>
      <c r="BU31" s="80"/>
      <c r="BV31" s="80"/>
      <c r="BW31" s="80"/>
      <c r="BX31" s="80"/>
      <c r="BY31" s="80"/>
      <c r="BZ31" s="80"/>
      <c r="CA31" s="80"/>
      <c r="CB31" s="80"/>
      <c r="CC31" s="80"/>
      <c r="CD31" s="80"/>
      <c r="CE31" s="80"/>
      <c r="CF31" s="80"/>
      <c r="CG31" s="80"/>
      <c r="CH31" s="80"/>
      <c r="CI31" s="80"/>
      <c r="CJ31" s="80"/>
      <c r="CK31" s="80"/>
      <c r="CL31" s="80"/>
      <c r="CM31" s="80"/>
      <c r="CN31" s="80"/>
      <c r="CO31" s="80"/>
      <c r="CP31" s="80"/>
      <c r="CQ31" s="80"/>
      <c r="CR31" s="80"/>
      <c r="CS31" s="80"/>
      <c r="CT31" s="80"/>
      <c r="CU31" s="80"/>
      <c r="CV31" s="80"/>
      <c r="CW31" s="80"/>
      <c r="CX31" s="80"/>
      <c r="CY31" s="80"/>
      <c r="CZ31" s="80"/>
      <c r="DA31" s="80"/>
      <c r="DB31" s="80"/>
      <c r="DC31" s="80"/>
      <c r="DD31" s="80"/>
      <c r="DE31" s="80"/>
      <c r="DF31" s="80"/>
      <c r="DG31" s="80"/>
      <c r="DH31" s="80"/>
      <c r="DI31" s="80"/>
      <c r="DJ31" s="80"/>
      <c r="DK31" s="80"/>
      <c r="DL31" s="80"/>
      <c r="DM31" s="80"/>
      <c r="DN31" s="80"/>
      <c r="DO31" s="80"/>
      <c r="DP31" s="80"/>
      <c r="DQ31" s="80"/>
      <c r="DR31" s="80"/>
      <c r="DS31" s="80"/>
      <c r="DT31" s="80"/>
      <c r="DU31" s="80"/>
      <c r="DV31" s="80"/>
      <c r="DW31" s="80"/>
      <c r="DX31" s="80"/>
      <c r="DY31" s="80"/>
      <c r="DZ31" s="80"/>
      <c r="EA31" s="80"/>
      <c r="EB31" s="80"/>
      <c r="EC31" s="80"/>
      <c r="ED31" s="80"/>
      <c r="EE31" s="80"/>
      <c r="EF31" s="80"/>
      <c r="EG31" s="80"/>
      <c r="EH31" s="80"/>
      <c r="EI31" s="80"/>
      <c r="EJ31" s="80"/>
      <c r="EK31" s="80"/>
      <c r="EL31" s="80"/>
      <c r="EM31" s="80"/>
      <c r="EN31" s="80"/>
      <c r="EO31" s="80"/>
      <c r="EP31" s="80"/>
      <c r="EQ31" s="80"/>
      <c r="ER31" s="80"/>
      <c r="ES31" s="80"/>
      <c r="ET31" s="80"/>
      <c r="EU31" s="80"/>
      <c r="EV31" s="80"/>
      <c r="EW31" s="80"/>
      <c r="EX31" s="80"/>
      <c r="EY31" s="80"/>
      <c r="EZ31" s="80"/>
      <c r="FA31" s="80"/>
      <c r="FB31" s="80"/>
      <c r="FC31" s="80"/>
      <c r="FD31" s="80"/>
      <c r="FE31" s="80"/>
      <c r="FF31" s="80"/>
      <c r="FG31" s="80"/>
      <c r="FH31" s="80"/>
      <c r="FI31" s="80"/>
      <c r="FJ31" s="80"/>
      <c r="FK31" s="80"/>
      <c r="FL31" s="80"/>
      <c r="FM31" s="80"/>
      <c r="FN31" s="80"/>
      <c r="FO31" s="80"/>
      <c r="FP31" s="80"/>
      <c r="FQ31" s="80"/>
      <c r="FR31" s="80"/>
      <c r="FS31" s="80"/>
      <c r="FT31" s="80"/>
      <c r="FU31" s="80"/>
      <c r="FV31" s="80"/>
      <c r="FW31" s="80"/>
      <c r="FX31" s="80"/>
      <c r="FY31" s="80"/>
      <c r="FZ31" s="80"/>
      <c r="GA31" s="80"/>
      <c r="GB31" s="80"/>
      <c r="GC31" s="80"/>
      <c r="GD31" s="80"/>
      <c r="GE31" s="80"/>
      <c r="GF31" s="80"/>
      <c r="GG31" s="80"/>
      <c r="GH31" s="80"/>
      <c r="GI31" s="80"/>
      <c r="GJ31" s="80"/>
      <c r="GK31" s="80"/>
      <c r="GL31" s="80"/>
      <c r="GM31" s="80"/>
      <c r="GN31" s="80"/>
      <c r="GO31" s="80"/>
      <c r="GP31" s="80"/>
      <c r="GQ31" s="80"/>
      <c r="GR31" s="80"/>
      <c r="GS31" s="80"/>
      <c r="GT31" s="80"/>
      <c r="GU31" s="80"/>
      <c r="GV31" s="80"/>
      <c r="GW31" s="80"/>
      <c r="GX31" s="80"/>
      <c r="GY31" s="80"/>
      <c r="GZ31" s="80"/>
      <c r="HA31" s="80"/>
      <c r="HB31" s="80"/>
      <c r="HC31" s="80"/>
      <c r="HD31" s="80"/>
      <c r="HE31" s="80"/>
      <c r="HF31" s="80"/>
      <c r="HG31" s="80"/>
      <c r="HH31" s="80"/>
      <c r="HI31" s="80"/>
      <c r="HJ31" s="80"/>
      <c r="HK31" s="80"/>
      <c r="HL31" s="80"/>
      <c r="HM31" s="80"/>
      <c r="HN31" s="80"/>
      <c r="HO31" s="80"/>
      <c r="HP31" s="80"/>
      <c r="HQ31" s="80"/>
      <c r="HR31" s="80"/>
      <c r="HS31" s="80"/>
      <c r="HT31" s="80"/>
      <c r="HU31" s="80"/>
      <c r="HV31" s="80"/>
      <c r="HW31" s="80"/>
      <c r="HX31" s="80"/>
      <c r="HY31" s="80"/>
      <c r="HZ31" s="80"/>
      <c r="IA31" s="80"/>
      <c r="IB31" s="80"/>
      <c r="IC31" s="80"/>
      <c r="ID31" s="80"/>
      <c r="IE31" s="80"/>
      <c r="IF31" s="80"/>
      <c r="IG31" s="80"/>
      <c r="IH31" s="80"/>
      <c r="II31" s="80"/>
      <c r="IJ31" s="80"/>
      <c r="IK31" s="80"/>
      <c r="IL31" s="80"/>
      <c r="IM31" s="80"/>
      <c r="IN31" s="80"/>
      <c r="IO31" s="80"/>
      <c r="IP31" s="80"/>
      <c r="IQ31" s="80"/>
      <c r="IR31" s="80"/>
      <c r="IS31" s="80"/>
      <c r="IT31" s="80"/>
      <c r="IU31" s="80"/>
      <c r="IV31" s="80"/>
      <c r="IW31" s="80"/>
    </row>
    <row r="32" spans="1:257" ht="14.85" customHeight="1">
      <c r="A32" s="83">
        <v>17</v>
      </c>
      <c r="B32" s="163" t="s">
        <v>194</v>
      </c>
      <c r="C32" s="166">
        <v>2014</v>
      </c>
      <c r="D32" s="164">
        <v>3247.2</v>
      </c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0"/>
      <c r="AE32" s="80"/>
      <c r="AF32" s="80"/>
      <c r="AG32" s="80"/>
      <c r="AH32" s="80"/>
      <c r="AI32" s="80"/>
      <c r="AJ32" s="80"/>
      <c r="AK32" s="80"/>
      <c r="AL32" s="80"/>
      <c r="AM32" s="80"/>
      <c r="AN32" s="80"/>
      <c r="AO32" s="80"/>
      <c r="AP32" s="80"/>
      <c r="AQ32" s="80"/>
      <c r="AR32" s="80"/>
      <c r="AS32" s="80"/>
      <c r="AT32" s="80"/>
      <c r="AU32" s="80"/>
      <c r="AV32" s="80"/>
      <c r="AW32" s="80"/>
      <c r="AX32" s="80"/>
      <c r="AY32" s="80"/>
      <c r="AZ32" s="80"/>
      <c r="BA32" s="80"/>
      <c r="BB32" s="80"/>
      <c r="BC32" s="80"/>
      <c r="BD32" s="80"/>
      <c r="BE32" s="80"/>
      <c r="BF32" s="80"/>
      <c r="BG32" s="80"/>
      <c r="BH32" s="80"/>
      <c r="BI32" s="80"/>
      <c r="BJ32" s="80"/>
      <c r="BK32" s="80"/>
      <c r="BL32" s="80"/>
      <c r="BM32" s="80"/>
      <c r="BN32" s="80"/>
      <c r="BO32" s="80"/>
      <c r="BP32" s="80"/>
      <c r="BQ32" s="80"/>
      <c r="BR32" s="80"/>
      <c r="BS32" s="80"/>
      <c r="BT32" s="80"/>
      <c r="BU32" s="80"/>
      <c r="BV32" s="80"/>
      <c r="BW32" s="80"/>
      <c r="BX32" s="80"/>
      <c r="BY32" s="80"/>
      <c r="BZ32" s="80"/>
      <c r="CA32" s="80"/>
      <c r="CB32" s="80"/>
      <c r="CC32" s="80"/>
      <c r="CD32" s="80"/>
      <c r="CE32" s="80"/>
      <c r="CF32" s="80"/>
      <c r="CG32" s="80"/>
      <c r="CH32" s="80"/>
      <c r="CI32" s="80"/>
      <c r="CJ32" s="80"/>
      <c r="CK32" s="80"/>
      <c r="CL32" s="80"/>
      <c r="CM32" s="80"/>
      <c r="CN32" s="80"/>
      <c r="CO32" s="80"/>
      <c r="CP32" s="80"/>
      <c r="CQ32" s="80"/>
      <c r="CR32" s="80"/>
      <c r="CS32" s="80"/>
      <c r="CT32" s="80"/>
      <c r="CU32" s="80"/>
      <c r="CV32" s="80"/>
      <c r="CW32" s="80"/>
      <c r="CX32" s="80"/>
      <c r="CY32" s="80"/>
      <c r="CZ32" s="80"/>
      <c r="DA32" s="80"/>
      <c r="DB32" s="80"/>
      <c r="DC32" s="80"/>
      <c r="DD32" s="80"/>
      <c r="DE32" s="80"/>
      <c r="DF32" s="80"/>
      <c r="DG32" s="80"/>
      <c r="DH32" s="80"/>
      <c r="DI32" s="80"/>
      <c r="DJ32" s="80"/>
      <c r="DK32" s="80"/>
      <c r="DL32" s="80"/>
      <c r="DM32" s="80"/>
      <c r="DN32" s="80"/>
      <c r="DO32" s="80"/>
      <c r="DP32" s="80"/>
      <c r="DQ32" s="80"/>
      <c r="DR32" s="80"/>
      <c r="DS32" s="80"/>
      <c r="DT32" s="80"/>
      <c r="DU32" s="80"/>
      <c r="DV32" s="80"/>
      <c r="DW32" s="80"/>
      <c r="DX32" s="80"/>
      <c r="DY32" s="80"/>
      <c r="DZ32" s="80"/>
      <c r="EA32" s="80"/>
      <c r="EB32" s="80"/>
      <c r="EC32" s="80"/>
      <c r="ED32" s="80"/>
      <c r="EE32" s="80"/>
      <c r="EF32" s="80"/>
      <c r="EG32" s="80"/>
      <c r="EH32" s="80"/>
      <c r="EI32" s="80"/>
      <c r="EJ32" s="80"/>
      <c r="EK32" s="80"/>
      <c r="EL32" s="80"/>
      <c r="EM32" s="80"/>
      <c r="EN32" s="80"/>
      <c r="EO32" s="80"/>
      <c r="EP32" s="80"/>
      <c r="EQ32" s="80"/>
      <c r="ER32" s="80"/>
      <c r="ES32" s="80"/>
      <c r="ET32" s="80"/>
      <c r="EU32" s="80"/>
      <c r="EV32" s="80"/>
      <c r="EW32" s="80"/>
      <c r="EX32" s="80"/>
      <c r="EY32" s="80"/>
      <c r="EZ32" s="80"/>
      <c r="FA32" s="80"/>
      <c r="FB32" s="80"/>
      <c r="FC32" s="80"/>
      <c r="FD32" s="80"/>
      <c r="FE32" s="80"/>
      <c r="FF32" s="80"/>
      <c r="FG32" s="80"/>
      <c r="FH32" s="80"/>
      <c r="FI32" s="80"/>
      <c r="FJ32" s="80"/>
      <c r="FK32" s="80"/>
      <c r="FL32" s="80"/>
      <c r="FM32" s="80"/>
      <c r="FN32" s="80"/>
      <c r="FO32" s="80"/>
      <c r="FP32" s="80"/>
      <c r="FQ32" s="80"/>
      <c r="FR32" s="80"/>
      <c r="FS32" s="80"/>
      <c r="FT32" s="80"/>
      <c r="FU32" s="80"/>
      <c r="FV32" s="80"/>
      <c r="FW32" s="80"/>
      <c r="FX32" s="80"/>
      <c r="FY32" s="80"/>
      <c r="FZ32" s="80"/>
      <c r="GA32" s="80"/>
      <c r="GB32" s="80"/>
      <c r="GC32" s="80"/>
      <c r="GD32" s="80"/>
      <c r="GE32" s="80"/>
      <c r="GF32" s="80"/>
      <c r="GG32" s="80"/>
      <c r="GH32" s="80"/>
      <c r="GI32" s="80"/>
      <c r="GJ32" s="80"/>
      <c r="GK32" s="80"/>
      <c r="GL32" s="80"/>
      <c r="GM32" s="80"/>
      <c r="GN32" s="80"/>
      <c r="GO32" s="80"/>
      <c r="GP32" s="80"/>
      <c r="GQ32" s="80"/>
      <c r="GR32" s="80"/>
      <c r="GS32" s="80"/>
      <c r="GT32" s="80"/>
      <c r="GU32" s="80"/>
      <c r="GV32" s="80"/>
      <c r="GW32" s="80"/>
      <c r="GX32" s="80"/>
      <c r="GY32" s="80"/>
      <c r="GZ32" s="80"/>
      <c r="HA32" s="80"/>
      <c r="HB32" s="80"/>
      <c r="HC32" s="80"/>
      <c r="HD32" s="80"/>
      <c r="HE32" s="80"/>
      <c r="HF32" s="80"/>
      <c r="HG32" s="80"/>
      <c r="HH32" s="80"/>
      <c r="HI32" s="80"/>
      <c r="HJ32" s="80"/>
      <c r="HK32" s="80"/>
      <c r="HL32" s="80"/>
      <c r="HM32" s="80"/>
      <c r="HN32" s="80"/>
      <c r="HO32" s="80"/>
      <c r="HP32" s="80"/>
      <c r="HQ32" s="80"/>
      <c r="HR32" s="80"/>
      <c r="HS32" s="80"/>
      <c r="HT32" s="80"/>
      <c r="HU32" s="80"/>
      <c r="HV32" s="80"/>
      <c r="HW32" s="80"/>
      <c r="HX32" s="80"/>
      <c r="HY32" s="80"/>
      <c r="HZ32" s="80"/>
      <c r="IA32" s="80"/>
      <c r="IB32" s="80"/>
      <c r="IC32" s="80"/>
      <c r="ID32" s="80"/>
      <c r="IE32" s="80"/>
      <c r="IF32" s="80"/>
      <c r="IG32" s="80"/>
      <c r="IH32" s="80"/>
      <c r="II32" s="80"/>
      <c r="IJ32" s="80"/>
      <c r="IK32" s="80"/>
      <c r="IL32" s="80"/>
      <c r="IM32" s="80"/>
      <c r="IN32" s="80"/>
      <c r="IO32" s="80"/>
      <c r="IP32" s="80"/>
      <c r="IQ32" s="80"/>
      <c r="IR32" s="80"/>
      <c r="IS32" s="80"/>
      <c r="IT32" s="80"/>
      <c r="IU32" s="80"/>
      <c r="IV32" s="80"/>
      <c r="IW32" s="80"/>
    </row>
    <row r="33" spans="1:257" ht="14.85" customHeight="1">
      <c r="A33" s="83">
        <v>18</v>
      </c>
      <c r="B33" s="163" t="s">
        <v>195</v>
      </c>
      <c r="C33" s="166">
        <v>2014</v>
      </c>
      <c r="D33" s="164">
        <v>2792.1</v>
      </c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0"/>
      <c r="AE33" s="80"/>
      <c r="AF33" s="80"/>
      <c r="AG33" s="80"/>
      <c r="AH33" s="80"/>
      <c r="AI33" s="80"/>
      <c r="AJ33" s="80"/>
      <c r="AK33" s="80"/>
      <c r="AL33" s="80"/>
      <c r="AM33" s="80"/>
      <c r="AN33" s="80"/>
      <c r="AO33" s="80"/>
      <c r="AP33" s="80"/>
      <c r="AQ33" s="80"/>
      <c r="AR33" s="80"/>
      <c r="AS33" s="80"/>
      <c r="AT33" s="80"/>
      <c r="AU33" s="80"/>
      <c r="AV33" s="80"/>
      <c r="AW33" s="80"/>
      <c r="AX33" s="80"/>
      <c r="AY33" s="80"/>
      <c r="AZ33" s="80"/>
      <c r="BA33" s="80"/>
      <c r="BB33" s="80"/>
      <c r="BC33" s="80"/>
      <c r="BD33" s="80"/>
      <c r="BE33" s="80"/>
      <c r="BF33" s="80"/>
      <c r="BG33" s="80"/>
      <c r="BH33" s="80"/>
      <c r="BI33" s="80"/>
      <c r="BJ33" s="80"/>
      <c r="BK33" s="80"/>
      <c r="BL33" s="80"/>
      <c r="BM33" s="80"/>
      <c r="BN33" s="80"/>
      <c r="BO33" s="80"/>
      <c r="BP33" s="80"/>
      <c r="BQ33" s="80"/>
      <c r="BR33" s="80"/>
      <c r="BS33" s="80"/>
      <c r="BT33" s="80"/>
      <c r="BU33" s="80"/>
      <c r="BV33" s="80"/>
      <c r="BW33" s="80"/>
      <c r="BX33" s="80"/>
      <c r="BY33" s="80"/>
      <c r="BZ33" s="80"/>
      <c r="CA33" s="80"/>
      <c r="CB33" s="80"/>
      <c r="CC33" s="80"/>
      <c r="CD33" s="80"/>
      <c r="CE33" s="80"/>
      <c r="CF33" s="80"/>
      <c r="CG33" s="80"/>
      <c r="CH33" s="80"/>
      <c r="CI33" s="80"/>
      <c r="CJ33" s="80"/>
      <c r="CK33" s="80"/>
      <c r="CL33" s="80"/>
      <c r="CM33" s="80"/>
      <c r="CN33" s="80"/>
      <c r="CO33" s="80"/>
      <c r="CP33" s="80"/>
      <c r="CQ33" s="80"/>
      <c r="CR33" s="80"/>
      <c r="CS33" s="80"/>
      <c r="CT33" s="80"/>
      <c r="CU33" s="80"/>
      <c r="CV33" s="80"/>
      <c r="CW33" s="80"/>
      <c r="CX33" s="80"/>
      <c r="CY33" s="80"/>
      <c r="CZ33" s="80"/>
      <c r="DA33" s="80"/>
      <c r="DB33" s="80"/>
      <c r="DC33" s="80"/>
      <c r="DD33" s="80"/>
      <c r="DE33" s="80"/>
      <c r="DF33" s="80"/>
      <c r="DG33" s="80"/>
      <c r="DH33" s="80"/>
      <c r="DI33" s="80"/>
      <c r="DJ33" s="80"/>
      <c r="DK33" s="80"/>
      <c r="DL33" s="80"/>
      <c r="DM33" s="80"/>
      <c r="DN33" s="80"/>
      <c r="DO33" s="80"/>
      <c r="DP33" s="80"/>
      <c r="DQ33" s="80"/>
      <c r="DR33" s="80"/>
      <c r="DS33" s="80"/>
      <c r="DT33" s="80"/>
      <c r="DU33" s="80"/>
      <c r="DV33" s="80"/>
      <c r="DW33" s="80"/>
      <c r="DX33" s="80"/>
      <c r="DY33" s="80"/>
      <c r="DZ33" s="80"/>
      <c r="EA33" s="80"/>
      <c r="EB33" s="80"/>
      <c r="EC33" s="80"/>
      <c r="ED33" s="80"/>
      <c r="EE33" s="80"/>
      <c r="EF33" s="80"/>
      <c r="EG33" s="80"/>
      <c r="EH33" s="80"/>
      <c r="EI33" s="80"/>
      <c r="EJ33" s="80"/>
      <c r="EK33" s="80"/>
      <c r="EL33" s="80"/>
      <c r="EM33" s="80"/>
      <c r="EN33" s="80"/>
      <c r="EO33" s="80"/>
      <c r="EP33" s="80"/>
      <c r="EQ33" s="80"/>
      <c r="ER33" s="80"/>
      <c r="ES33" s="80"/>
      <c r="ET33" s="80"/>
      <c r="EU33" s="80"/>
      <c r="EV33" s="80"/>
      <c r="EW33" s="80"/>
      <c r="EX33" s="80"/>
      <c r="EY33" s="80"/>
      <c r="EZ33" s="80"/>
      <c r="FA33" s="80"/>
      <c r="FB33" s="80"/>
      <c r="FC33" s="80"/>
      <c r="FD33" s="80"/>
      <c r="FE33" s="80"/>
      <c r="FF33" s="80"/>
      <c r="FG33" s="80"/>
      <c r="FH33" s="80"/>
      <c r="FI33" s="80"/>
      <c r="FJ33" s="80"/>
      <c r="FK33" s="80"/>
      <c r="FL33" s="80"/>
      <c r="FM33" s="80"/>
      <c r="FN33" s="80"/>
      <c r="FO33" s="80"/>
      <c r="FP33" s="80"/>
      <c r="FQ33" s="80"/>
      <c r="FR33" s="80"/>
      <c r="FS33" s="80"/>
      <c r="FT33" s="80"/>
      <c r="FU33" s="80"/>
      <c r="FV33" s="80"/>
      <c r="FW33" s="80"/>
      <c r="FX33" s="80"/>
      <c r="FY33" s="80"/>
      <c r="FZ33" s="80"/>
      <c r="GA33" s="80"/>
      <c r="GB33" s="80"/>
      <c r="GC33" s="80"/>
      <c r="GD33" s="80"/>
      <c r="GE33" s="80"/>
      <c r="GF33" s="80"/>
      <c r="GG33" s="80"/>
      <c r="GH33" s="80"/>
      <c r="GI33" s="80"/>
      <c r="GJ33" s="80"/>
      <c r="GK33" s="80"/>
      <c r="GL33" s="80"/>
      <c r="GM33" s="80"/>
      <c r="GN33" s="80"/>
      <c r="GO33" s="80"/>
      <c r="GP33" s="80"/>
      <c r="GQ33" s="80"/>
      <c r="GR33" s="80"/>
      <c r="GS33" s="80"/>
      <c r="GT33" s="80"/>
      <c r="GU33" s="80"/>
      <c r="GV33" s="80"/>
      <c r="GW33" s="80"/>
      <c r="GX33" s="80"/>
      <c r="GY33" s="80"/>
      <c r="GZ33" s="80"/>
      <c r="HA33" s="80"/>
      <c r="HB33" s="80"/>
      <c r="HC33" s="80"/>
      <c r="HD33" s="80"/>
      <c r="HE33" s="80"/>
      <c r="HF33" s="80"/>
      <c r="HG33" s="80"/>
      <c r="HH33" s="80"/>
      <c r="HI33" s="80"/>
      <c r="HJ33" s="80"/>
      <c r="HK33" s="80"/>
      <c r="HL33" s="80"/>
      <c r="HM33" s="80"/>
      <c r="HN33" s="80"/>
      <c r="HO33" s="80"/>
      <c r="HP33" s="80"/>
      <c r="HQ33" s="80"/>
      <c r="HR33" s="80"/>
      <c r="HS33" s="80"/>
      <c r="HT33" s="80"/>
      <c r="HU33" s="80"/>
      <c r="HV33" s="80"/>
      <c r="HW33" s="80"/>
      <c r="HX33" s="80"/>
      <c r="HY33" s="80"/>
      <c r="HZ33" s="80"/>
      <c r="IA33" s="80"/>
      <c r="IB33" s="80"/>
      <c r="IC33" s="80"/>
      <c r="ID33" s="80"/>
      <c r="IE33" s="80"/>
      <c r="IF33" s="80"/>
      <c r="IG33" s="80"/>
      <c r="IH33" s="80"/>
      <c r="II33" s="80"/>
      <c r="IJ33" s="80"/>
      <c r="IK33" s="80"/>
      <c r="IL33" s="80"/>
      <c r="IM33" s="80"/>
      <c r="IN33" s="80"/>
      <c r="IO33" s="80"/>
      <c r="IP33" s="80"/>
      <c r="IQ33" s="80"/>
      <c r="IR33" s="80"/>
      <c r="IS33" s="80"/>
      <c r="IT33" s="80"/>
      <c r="IU33" s="80"/>
      <c r="IV33" s="80"/>
      <c r="IW33" s="80"/>
    </row>
    <row r="34" spans="1:257" ht="14.85" customHeight="1">
      <c r="A34" s="83">
        <v>19</v>
      </c>
      <c r="B34" s="163" t="s">
        <v>196</v>
      </c>
      <c r="C34" s="166">
        <v>2014</v>
      </c>
      <c r="D34" s="164">
        <v>1353</v>
      </c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0"/>
      <c r="AE34" s="80"/>
      <c r="AF34" s="80"/>
      <c r="AG34" s="80"/>
      <c r="AH34" s="80"/>
      <c r="AI34" s="80"/>
      <c r="AJ34" s="80"/>
      <c r="AK34" s="80"/>
      <c r="AL34" s="80"/>
      <c r="AM34" s="80"/>
      <c r="AN34" s="80"/>
      <c r="AO34" s="80"/>
      <c r="AP34" s="80"/>
      <c r="AQ34" s="80"/>
      <c r="AR34" s="80"/>
      <c r="AS34" s="80"/>
      <c r="AT34" s="80"/>
      <c r="AU34" s="80"/>
      <c r="AV34" s="80"/>
      <c r="AW34" s="80"/>
      <c r="AX34" s="80"/>
      <c r="AY34" s="80"/>
      <c r="AZ34" s="80"/>
      <c r="BA34" s="80"/>
      <c r="BB34" s="80"/>
      <c r="BC34" s="80"/>
      <c r="BD34" s="80"/>
      <c r="BE34" s="80"/>
      <c r="BF34" s="80"/>
      <c r="BG34" s="80"/>
      <c r="BH34" s="80"/>
      <c r="BI34" s="80"/>
      <c r="BJ34" s="80"/>
      <c r="BK34" s="80"/>
      <c r="BL34" s="80"/>
      <c r="BM34" s="80"/>
      <c r="BN34" s="80"/>
      <c r="BO34" s="80"/>
      <c r="BP34" s="80"/>
      <c r="BQ34" s="80"/>
      <c r="BR34" s="80"/>
      <c r="BS34" s="80"/>
      <c r="BT34" s="80"/>
      <c r="BU34" s="80"/>
      <c r="BV34" s="80"/>
      <c r="BW34" s="80"/>
      <c r="BX34" s="80"/>
      <c r="BY34" s="80"/>
      <c r="BZ34" s="80"/>
      <c r="CA34" s="80"/>
      <c r="CB34" s="80"/>
      <c r="CC34" s="80"/>
      <c r="CD34" s="80"/>
      <c r="CE34" s="80"/>
      <c r="CF34" s="80"/>
      <c r="CG34" s="80"/>
      <c r="CH34" s="80"/>
      <c r="CI34" s="80"/>
      <c r="CJ34" s="80"/>
      <c r="CK34" s="80"/>
      <c r="CL34" s="80"/>
      <c r="CM34" s="80"/>
      <c r="CN34" s="80"/>
      <c r="CO34" s="80"/>
      <c r="CP34" s="80"/>
      <c r="CQ34" s="80"/>
      <c r="CR34" s="80"/>
      <c r="CS34" s="80"/>
      <c r="CT34" s="80"/>
      <c r="CU34" s="80"/>
      <c r="CV34" s="80"/>
      <c r="CW34" s="80"/>
      <c r="CX34" s="80"/>
      <c r="CY34" s="80"/>
      <c r="CZ34" s="80"/>
      <c r="DA34" s="80"/>
      <c r="DB34" s="80"/>
      <c r="DC34" s="80"/>
      <c r="DD34" s="80"/>
      <c r="DE34" s="80"/>
      <c r="DF34" s="80"/>
      <c r="DG34" s="80"/>
      <c r="DH34" s="80"/>
      <c r="DI34" s="80"/>
      <c r="DJ34" s="80"/>
      <c r="DK34" s="80"/>
      <c r="DL34" s="80"/>
      <c r="DM34" s="80"/>
      <c r="DN34" s="80"/>
      <c r="DO34" s="80"/>
      <c r="DP34" s="80"/>
      <c r="DQ34" s="80"/>
      <c r="DR34" s="80"/>
      <c r="DS34" s="80"/>
      <c r="DT34" s="80"/>
      <c r="DU34" s="80"/>
      <c r="DV34" s="80"/>
      <c r="DW34" s="80"/>
      <c r="DX34" s="80"/>
      <c r="DY34" s="80"/>
      <c r="DZ34" s="80"/>
      <c r="EA34" s="80"/>
      <c r="EB34" s="80"/>
      <c r="EC34" s="80"/>
      <c r="ED34" s="80"/>
      <c r="EE34" s="80"/>
      <c r="EF34" s="80"/>
      <c r="EG34" s="80"/>
      <c r="EH34" s="80"/>
      <c r="EI34" s="80"/>
      <c r="EJ34" s="80"/>
      <c r="EK34" s="80"/>
      <c r="EL34" s="80"/>
      <c r="EM34" s="80"/>
      <c r="EN34" s="80"/>
      <c r="EO34" s="80"/>
      <c r="EP34" s="80"/>
      <c r="EQ34" s="80"/>
      <c r="ER34" s="80"/>
      <c r="ES34" s="80"/>
      <c r="ET34" s="80"/>
      <c r="EU34" s="80"/>
      <c r="EV34" s="80"/>
      <c r="EW34" s="80"/>
      <c r="EX34" s="80"/>
      <c r="EY34" s="80"/>
      <c r="EZ34" s="80"/>
      <c r="FA34" s="80"/>
      <c r="FB34" s="80"/>
      <c r="FC34" s="80"/>
      <c r="FD34" s="80"/>
      <c r="FE34" s="80"/>
      <c r="FF34" s="80"/>
      <c r="FG34" s="80"/>
      <c r="FH34" s="80"/>
      <c r="FI34" s="80"/>
      <c r="FJ34" s="80"/>
      <c r="FK34" s="80"/>
      <c r="FL34" s="80"/>
      <c r="FM34" s="80"/>
      <c r="FN34" s="80"/>
      <c r="FO34" s="80"/>
      <c r="FP34" s="80"/>
      <c r="FQ34" s="80"/>
      <c r="FR34" s="80"/>
      <c r="FS34" s="80"/>
      <c r="FT34" s="80"/>
      <c r="FU34" s="80"/>
      <c r="FV34" s="80"/>
      <c r="FW34" s="80"/>
      <c r="FX34" s="80"/>
      <c r="FY34" s="80"/>
      <c r="FZ34" s="80"/>
      <c r="GA34" s="80"/>
      <c r="GB34" s="80"/>
      <c r="GC34" s="80"/>
      <c r="GD34" s="80"/>
      <c r="GE34" s="80"/>
      <c r="GF34" s="80"/>
      <c r="GG34" s="80"/>
      <c r="GH34" s="80"/>
      <c r="GI34" s="80"/>
      <c r="GJ34" s="80"/>
      <c r="GK34" s="80"/>
      <c r="GL34" s="80"/>
      <c r="GM34" s="80"/>
      <c r="GN34" s="80"/>
      <c r="GO34" s="80"/>
      <c r="GP34" s="80"/>
      <c r="GQ34" s="80"/>
      <c r="GR34" s="80"/>
      <c r="GS34" s="80"/>
      <c r="GT34" s="80"/>
      <c r="GU34" s="80"/>
      <c r="GV34" s="80"/>
      <c r="GW34" s="80"/>
      <c r="GX34" s="80"/>
      <c r="GY34" s="80"/>
      <c r="GZ34" s="80"/>
      <c r="HA34" s="80"/>
      <c r="HB34" s="80"/>
      <c r="HC34" s="80"/>
      <c r="HD34" s="80"/>
      <c r="HE34" s="80"/>
      <c r="HF34" s="80"/>
      <c r="HG34" s="80"/>
      <c r="HH34" s="80"/>
      <c r="HI34" s="80"/>
      <c r="HJ34" s="80"/>
      <c r="HK34" s="80"/>
      <c r="HL34" s="80"/>
      <c r="HM34" s="80"/>
      <c r="HN34" s="80"/>
      <c r="HO34" s="80"/>
      <c r="HP34" s="80"/>
      <c r="HQ34" s="80"/>
      <c r="HR34" s="80"/>
      <c r="HS34" s="80"/>
      <c r="HT34" s="80"/>
      <c r="HU34" s="80"/>
      <c r="HV34" s="80"/>
      <c r="HW34" s="80"/>
      <c r="HX34" s="80"/>
      <c r="HY34" s="80"/>
      <c r="HZ34" s="80"/>
      <c r="IA34" s="80"/>
      <c r="IB34" s="80"/>
      <c r="IC34" s="80"/>
      <c r="ID34" s="80"/>
      <c r="IE34" s="80"/>
      <c r="IF34" s="80"/>
      <c r="IG34" s="80"/>
      <c r="IH34" s="80"/>
      <c r="II34" s="80"/>
      <c r="IJ34" s="80"/>
      <c r="IK34" s="80"/>
      <c r="IL34" s="80"/>
      <c r="IM34" s="80"/>
      <c r="IN34" s="80"/>
      <c r="IO34" s="80"/>
      <c r="IP34" s="80"/>
      <c r="IQ34" s="80"/>
      <c r="IR34" s="80"/>
      <c r="IS34" s="80"/>
      <c r="IT34" s="80"/>
      <c r="IU34" s="80"/>
      <c r="IV34" s="80"/>
      <c r="IW34" s="80"/>
    </row>
    <row r="35" spans="1:257" ht="14.85" customHeight="1">
      <c r="A35" s="83">
        <v>20</v>
      </c>
      <c r="B35" s="163" t="s">
        <v>197</v>
      </c>
      <c r="C35" s="166">
        <v>2014</v>
      </c>
      <c r="D35" s="164">
        <v>499</v>
      </c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0"/>
      <c r="AE35" s="80"/>
      <c r="AF35" s="80"/>
      <c r="AG35" s="80"/>
      <c r="AH35" s="80"/>
      <c r="AI35" s="80"/>
      <c r="AJ35" s="80"/>
      <c r="AK35" s="80"/>
      <c r="AL35" s="80"/>
      <c r="AM35" s="80"/>
      <c r="AN35" s="80"/>
      <c r="AO35" s="80"/>
      <c r="AP35" s="80"/>
      <c r="AQ35" s="80"/>
      <c r="AR35" s="80"/>
      <c r="AS35" s="80"/>
      <c r="AT35" s="80"/>
      <c r="AU35" s="80"/>
      <c r="AV35" s="80"/>
      <c r="AW35" s="80"/>
      <c r="AX35" s="80"/>
      <c r="AY35" s="80"/>
      <c r="AZ35" s="80"/>
      <c r="BA35" s="80"/>
      <c r="BB35" s="80"/>
      <c r="BC35" s="80"/>
      <c r="BD35" s="80"/>
      <c r="BE35" s="80"/>
      <c r="BF35" s="80"/>
      <c r="BG35" s="80"/>
      <c r="BH35" s="80"/>
      <c r="BI35" s="80"/>
      <c r="BJ35" s="80"/>
      <c r="BK35" s="80"/>
      <c r="BL35" s="80"/>
      <c r="BM35" s="80"/>
      <c r="BN35" s="80"/>
      <c r="BO35" s="80"/>
      <c r="BP35" s="80"/>
      <c r="BQ35" s="80"/>
      <c r="BR35" s="80"/>
      <c r="BS35" s="80"/>
      <c r="BT35" s="80"/>
      <c r="BU35" s="80"/>
      <c r="BV35" s="80"/>
      <c r="BW35" s="80"/>
      <c r="BX35" s="80"/>
      <c r="BY35" s="80"/>
      <c r="BZ35" s="80"/>
      <c r="CA35" s="80"/>
      <c r="CB35" s="80"/>
      <c r="CC35" s="80"/>
      <c r="CD35" s="80"/>
      <c r="CE35" s="80"/>
      <c r="CF35" s="80"/>
      <c r="CG35" s="80"/>
      <c r="CH35" s="80"/>
      <c r="CI35" s="80"/>
      <c r="CJ35" s="80"/>
      <c r="CK35" s="80"/>
      <c r="CL35" s="80"/>
      <c r="CM35" s="80"/>
      <c r="CN35" s="80"/>
      <c r="CO35" s="80"/>
      <c r="CP35" s="80"/>
      <c r="CQ35" s="80"/>
      <c r="CR35" s="80"/>
      <c r="CS35" s="80"/>
      <c r="CT35" s="80"/>
      <c r="CU35" s="80"/>
      <c r="CV35" s="80"/>
      <c r="CW35" s="80"/>
      <c r="CX35" s="80"/>
      <c r="CY35" s="80"/>
      <c r="CZ35" s="80"/>
      <c r="DA35" s="80"/>
      <c r="DB35" s="80"/>
      <c r="DC35" s="80"/>
      <c r="DD35" s="80"/>
      <c r="DE35" s="80"/>
      <c r="DF35" s="80"/>
      <c r="DG35" s="80"/>
      <c r="DH35" s="80"/>
      <c r="DI35" s="80"/>
      <c r="DJ35" s="80"/>
      <c r="DK35" s="80"/>
      <c r="DL35" s="80"/>
      <c r="DM35" s="80"/>
      <c r="DN35" s="80"/>
      <c r="DO35" s="80"/>
      <c r="DP35" s="80"/>
      <c r="DQ35" s="80"/>
      <c r="DR35" s="80"/>
      <c r="DS35" s="80"/>
      <c r="DT35" s="80"/>
      <c r="DU35" s="80"/>
      <c r="DV35" s="80"/>
      <c r="DW35" s="80"/>
      <c r="DX35" s="80"/>
      <c r="DY35" s="80"/>
      <c r="DZ35" s="80"/>
      <c r="EA35" s="80"/>
      <c r="EB35" s="80"/>
      <c r="EC35" s="80"/>
      <c r="ED35" s="80"/>
      <c r="EE35" s="80"/>
      <c r="EF35" s="80"/>
      <c r="EG35" s="80"/>
      <c r="EH35" s="80"/>
      <c r="EI35" s="80"/>
      <c r="EJ35" s="80"/>
      <c r="EK35" s="80"/>
      <c r="EL35" s="80"/>
      <c r="EM35" s="80"/>
      <c r="EN35" s="80"/>
      <c r="EO35" s="80"/>
      <c r="EP35" s="80"/>
      <c r="EQ35" s="80"/>
      <c r="ER35" s="80"/>
      <c r="ES35" s="80"/>
      <c r="ET35" s="80"/>
      <c r="EU35" s="80"/>
      <c r="EV35" s="80"/>
      <c r="EW35" s="80"/>
      <c r="EX35" s="80"/>
      <c r="EY35" s="80"/>
      <c r="EZ35" s="80"/>
      <c r="FA35" s="80"/>
      <c r="FB35" s="80"/>
      <c r="FC35" s="80"/>
      <c r="FD35" s="80"/>
      <c r="FE35" s="80"/>
      <c r="FF35" s="80"/>
      <c r="FG35" s="80"/>
      <c r="FH35" s="80"/>
      <c r="FI35" s="80"/>
      <c r="FJ35" s="80"/>
      <c r="FK35" s="80"/>
      <c r="FL35" s="80"/>
      <c r="FM35" s="80"/>
      <c r="FN35" s="80"/>
      <c r="FO35" s="80"/>
      <c r="FP35" s="80"/>
      <c r="FQ35" s="80"/>
      <c r="FR35" s="80"/>
      <c r="FS35" s="80"/>
      <c r="FT35" s="80"/>
      <c r="FU35" s="80"/>
      <c r="FV35" s="80"/>
      <c r="FW35" s="80"/>
      <c r="FX35" s="80"/>
      <c r="FY35" s="80"/>
      <c r="FZ35" s="80"/>
      <c r="GA35" s="80"/>
      <c r="GB35" s="80"/>
      <c r="GC35" s="80"/>
      <c r="GD35" s="80"/>
      <c r="GE35" s="80"/>
      <c r="GF35" s="80"/>
      <c r="GG35" s="80"/>
      <c r="GH35" s="80"/>
      <c r="GI35" s="80"/>
      <c r="GJ35" s="80"/>
      <c r="GK35" s="80"/>
      <c r="GL35" s="80"/>
      <c r="GM35" s="80"/>
      <c r="GN35" s="80"/>
      <c r="GO35" s="80"/>
      <c r="GP35" s="80"/>
      <c r="GQ35" s="80"/>
      <c r="GR35" s="80"/>
      <c r="GS35" s="80"/>
      <c r="GT35" s="80"/>
      <c r="GU35" s="80"/>
      <c r="GV35" s="80"/>
      <c r="GW35" s="80"/>
      <c r="GX35" s="80"/>
      <c r="GY35" s="80"/>
      <c r="GZ35" s="80"/>
      <c r="HA35" s="80"/>
      <c r="HB35" s="80"/>
      <c r="HC35" s="80"/>
      <c r="HD35" s="80"/>
      <c r="HE35" s="80"/>
      <c r="HF35" s="80"/>
      <c r="HG35" s="80"/>
      <c r="HH35" s="80"/>
      <c r="HI35" s="80"/>
      <c r="HJ35" s="80"/>
      <c r="HK35" s="80"/>
      <c r="HL35" s="80"/>
      <c r="HM35" s="80"/>
      <c r="HN35" s="80"/>
      <c r="HO35" s="80"/>
      <c r="HP35" s="80"/>
      <c r="HQ35" s="80"/>
      <c r="HR35" s="80"/>
      <c r="HS35" s="80"/>
      <c r="HT35" s="80"/>
      <c r="HU35" s="80"/>
      <c r="HV35" s="80"/>
      <c r="HW35" s="80"/>
      <c r="HX35" s="80"/>
      <c r="HY35" s="80"/>
      <c r="HZ35" s="80"/>
      <c r="IA35" s="80"/>
      <c r="IB35" s="80"/>
      <c r="IC35" s="80"/>
      <c r="ID35" s="80"/>
      <c r="IE35" s="80"/>
      <c r="IF35" s="80"/>
      <c r="IG35" s="80"/>
      <c r="IH35" s="80"/>
      <c r="II35" s="80"/>
      <c r="IJ35" s="80"/>
      <c r="IK35" s="80"/>
      <c r="IL35" s="80"/>
      <c r="IM35" s="80"/>
      <c r="IN35" s="80"/>
      <c r="IO35" s="80"/>
      <c r="IP35" s="80"/>
      <c r="IQ35" s="80"/>
      <c r="IR35" s="80"/>
      <c r="IS35" s="80"/>
      <c r="IT35" s="80"/>
      <c r="IU35" s="80"/>
      <c r="IV35" s="80"/>
      <c r="IW35" s="80"/>
    </row>
    <row r="36" spans="1:257" ht="14.85" customHeight="1">
      <c r="A36" s="83">
        <v>21</v>
      </c>
      <c r="B36" s="163" t="s">
        <v>198</v>
      </c>
      <c r="C36" s="166">
        <v>2014</v>
      </c>
      <c r="D36" s="164">
        <v>3936</v>
      </c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0"/>
      <c r="AE36" s="80"/>
      <c r="AF36" s="80"/>
      <c r="AG36" s="80"/>
      <c r="AH36" s="80"/>
      <c r="AI36" s="80"/>
      <c r="AJ36" s="80"/>
      <c r="AK36" s="80"/>
      <c r="AL36" s="80"/>
      <c r="AM36" s="80"/>
      <c r="AN36" s="80"/>
      <c r="AO36" s="80"/>
      <c r="AP36" s="80"/>
      <c r="AQ36" s="80"/>
      <c r="AR36" s="80"/>
      <c r="AS36" s="80"/>
      <c r="AT36" s="80"/>
      <c r="AU36" s="80"/>
      <c r="AV36" s="80"/>
      <c r="AW36" s="80"/>
      <c r="AX36" s="80"/>
      <c r="AY36" s="80"/>
      <c r="AZ36" s="80"/>
      <c r="BA36" s="80"/>
      <c r="BB36" s="80"/>
      <c r="BC36" s="80"/>
      <c r="BD36" s="80"/>
      <c r="BE36" s="80"/>
      <c r="BF36" s="80"/>
      <c r="BG36" s="80"/>
      <c r="BH36" s="80"/>
      <c r="BI36" s="80"/>
      <c r="BJ36" s="80"/>
      <c r="BK36" s="80"/>
      <c r="BL36" s="80"/>
      <c r="BM36" s="80"/>
      <c r="BN36" s="80"/>
      <c r="BO36" s="80"/>
      <c r="BP36" s="80"/>
      <c r="BQ36" s="80"/>
      <c r="BR36" s="80"/>
      <c r="BS36" s="80"/>
      <c r="BT36" s="80"/>
      <c r="BU36" s="80"/>
      <c r="BV36" s="80"/>
      <c r="BW36" s="80"/>
      <c r="BX36" s="80"/>
      <c r="BY36" s="80"/>
      <c r="BZ36" s="80"/>
      <c r="CA36" s="80"/>
      <c r="CB36" s="80"/>
      <c r="CC36" s="80"/>
      <c r="CD36" s="80"/>
      <c r="CE36" s="80"/>
      <c r="CF36" s="80"/>
      <c r="CG36" s="80"/>
      <c r="CH36" s="80"/>
      <c r="CI36" s="80"/>
      <c r="CJ36" s="80"/>
      <c r="CK36" s="80"/>
      <c r="CL36" s="80"/>
      <c r="CM36" s="80"/>
      <c r="CN36" s="80"/>
      <c r="CO36" s="80"/>
      <c r="CP36" s="80"/>
      <c r="CQ36" s="80"/>
      <c r="CR36" s="80"/>
      <c r="CS36" s="80"/>
      <c r="CT36" s="80"/>
      <c r="CU36" s="80"/>
      <c r="CV36" s="80"/>
      <c r="CW36" s="80"/>
      <c r="CX36" s="80"/>
      <c r="CY36" s="80"/>
      <c r="CZ36" s="80"/>
      <c r="DA36" s="80"/>
      <c r="DB36" s="80"/>
      <c r="DC36" s="80"/>
      <c r="DD36" s="80"/>
      <c r="DE36" s="80"/>
      <c r="DF36" s="80"/>
      <c r="DG36" s="80"/>
      <c r="DH36" s="80"/>
      <c r="DI36" s="80"/>
      <c r="DJ36" s="80"/>
      <c r="DK36" s="80"/>
      <c r="DL36" s="80"/>
      <c r="DM36" s="80"/>
      <c r="DN36" s="80"/>
      <c r="DO36" s="80"/>
      <c r="DP36" s="80"/>
      <c r="DQ36" s="80"/>
      <c r="DR36" s="80"/>
      <c r="DS36" s="80"/>
      <c r="DT36" s="80"/>
      <c r="DU36" s="80"/>
      <c r="DV36" s="80"/>
      <c r="DW36" s="80"/>
      <c r="DX36" s="80"/>
      <c r="DY36" s="80"/>
      <c r="DZ36" s="80"/>
      <c r="EA36" s="80"/>
      <c r="EB36" s="80"/>
      <c r="EC36" s="80"/>
      <c r="ED36" s="80"/>
      <c r="EE36" s="80"/>
      <c r="EF36" s="80"/>
      <c r="EG36" s="80"/>
      <c r="EH36" s="80"/>
      <c r="EI36" s="80"/>
      <c r="EJ36" s="80"/>
      <c r="EK36" s="80"/>
      <c r="EL36" s="80"/>
      <c r="EM36" s="80"/>
      <c r="EN36" s="80"/>
      <c r="EO36" s="80"/>
      <c r="EP36" s="80"/>
      <c r="EQ36" s="80"/>
      <c r="ER36" s="80"/>
      <c r="ES36" s="80"/>
      <c r="ET36" s="80"/>
      <c r="EU36" s="80"/>
      <c r="EV36" s="80"/>
      <c r="EW36" s="80"/>
      <c r="EX36" s="80"/>
      <c r="EY36" s="80"/>
      <c r="EZ36" s="80"/>
      <c r="FA36" s="80"/>
      <c r="FB36" s="80"/>
      <c r="FC36" s="80"/>
      <c r="FD36" s="80"/>
      <c r="FE36" s="80"/>
      <c r="FF36" s="80"/>
      <c r="FG36" s="80"/>
      <c r="FH36" s="80"/>
      <c r="FI36" s="80"/>
      <c r="FJ36" s="80"/>
      <c r="FK36" s="80"/>
      <c r="FL36" s="80"/>
      <c r="FM36" s="80"/>
      <c r="FN36" s="80"/>
      <c r="FO36" s="80"/>
      <c r="FP36" s="80"/>
      <c r="FQ36" s="80"/>
      <c r="FR36" s="80"/>
      <c r="FS36" s="80"/>
      <c r="FT36" s="80"/>
      <c r="FU36" s="80"/>
      <c r="FV36" s="80"/>
      <c r="FW36" s="80"/>
      <c r="FX36" s="80"/>
      <c r="FY36" s="80"/>
      <c r="FZ36" s="80"/>
      <c r="GA36" s="80"/>
      <c r="GB36" s="80"/>
      <c r="GC36" s="80"/>
      <c r="GD36" s="80"/>
      <c r="GE36" s="80"/>
      <c r="GF36" s="80"/>
      <c r="GG36" s="80"/>
      <c r="GH36" s="80"/>
      <c r="GI36" s="80"/>
      <c r="GJ36" s="80"/>
      <c r="GK36" s="80"/>
      <c r="GL36" s="80"/>
      <c r="GM36" s="80"/>
      <c r="GN36" s="80"/>
      <c r="GO36" s="80"/>
      <c r="GP36" s="80"/>
      <c r="GQ36" s="80"/>
      <c r="GR36" s="80"/>
      <c r="GS36" s="80"/>
      <c r="GT36" s="80"/>
      <c r="GU36" s="80"/>
      <c r="GV36" s="80"/>
      <c r="GW36" s="80"/>
      <c r="GX36" s="80"/>
      <c r="GY36" s="80"/>
      <c r="GZ36" s="80"/>
      <c r="HA36" s="80"/>
      <c r="HB36" s="80"/>
      <c r="HC36" s="80"/>
      <c r="HD36" s="80"/>
      <c r="HE36" s="80"/>
      <c r="HF36" s="80"/>
      <c r="HG36" s="80"/>
      <c r="HH36" s="80"/>
      <c r="HI36" s="80"/>
      <c r="HJ36" s="80"/>
      <c r="HK36" s="80"/>
      <c r="HL36" s="80"/>
      <c r="HM36" s="80"/>
      <c r="HN36" s="80"/>
      <c r="HO36" s="80"/>
      <c r="HP36" s="80"/>
      <c r="HQ36" s="80"/>
      <c r="HR36" s="80"/>
      <c r="HS36" s="80"/>
      <c r="HT36" s="80"/>
      <c r="HU36" s="80"/>
      <c r="HV36" s="80"/>
      <c r="HW36" s="80"/>
      <c r="HX36" s="80"/>
      <c r="HY36" s="80"/>
      <c r="HZ36" s="80"/>
      <c r="IA36" s="80"/>
      <c r="IB36" s="80"/>
      <c r="IC36" s="80"/>
      <c r="ID36" s="80"/>
      <c r="IE36" s="80"/>
      <c r="IF36" s="80"/>
      <c r="IG36" s="80"/>
      <c r="IH36" s="80"/>
      <c r="II36" s="80"/>
      <c r="IJ36" s="80"/>
      <c r="IK36" s="80"/>
      <c r="IL36" s="80"/>
      <c r="IM36" s="80"/>
      <c r="IN36" s="80"/>
      <c r="IO36" s="80"/>
      <c r="IP36" s="80"/>
      <c r="IQ36" s="80"/>
      <c r="IR36" s="80"/>
      <c r="IS36" s="80"/>
      <c r="IT36" s="80"/>
      <c r="IU36" s="80"/>
      <c r="IV36" s="80"/>
      <c r="IW36" s="80"/>
    </row>
    <row r="37" spans="1:257" ht="14.85" customHeight="1">
      <c r="A37" s="83">
        <v>22</v>
      </c>
      <c r="B37" s="163" t="s">
        <v>199</v>
      </c>
      <c r="C37" s="166">
        <v>2014</v>
      </c>
      <c r="D37" s="164">
        <v>5276.7</v>
      </c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0"/>
      <c r="AE37" s="80"/>
      <c r="AF37" s="80"/>
      <c r="AG37" s="80"/>
      <c r="AH37" s="80"/>
      <c r="AI37" s="80"/>
      <c r="AJ37" s="80"/>
      <c r="AK37" s="80"/>
      <c r="AL37" s="80"/>
      <c r="AM37" s="80"/>
      <c r="AN37" s="80"/>
      <c r="AO37" s="80"/>
      <c r="AP37" s="80"/>
      <c r="AQ37" s="80"/>
      <c r="AR37" s="80"/>
      <c r="AS37" s="80"/>
      <c r="AT37" s="80"/>
      <c r="AU37" s="80"/>
      <c r="AV37" s="80"/>
      <c r="AW37" s="80"/>
      <c r="AX37" s="80"/>
      <c r="AY37" s="80"/>
      <c r="AZ37" s="80"/>
      <c r="BA37" s="80"/>
      <c r="BB37" s="80"/>
      <c r="BC37" s="80"/>
      <c r="BD37" s="80"/>
      <c r="BE37" s="80"/>
      <c r="BF37" s="80"/>
      <c r="BG37" s="80"/>
      <c r="BH37" s="80"/>
      <c r="BI37" s="80"/>
      <c r="BJ37" s="80"/>
      <c r="BK37" s="80"/>
      <c r="BL37" s="80"/>
      <c r="BM37" s="80"/>
      <c r="BN37" s="80"/>
      <c r="BO37" s="80"/>
      <c r="BP37" s="80"/>
      <c r="BQ37" s="80"/>
      <c r="BR37" s="80"/>
      <c r="BS37" s="80"/>
      <c r="BT37" s="80"/>
      <c r="BU37" s="80"/>
      <c r="BV37" s="80"/>
      <c r="BW37" s="80"/>
      <c r="BX37" s="80"/>
      <c r="BY37" s="80"/>
      <c r="BZ37" s="80"/>
      <c r="CA37" s="80"/>
      <c r="CB37" s="80"/>
      <c r="CC37" s="80"/>
      <c r="CD37" s="80"/>
      <c r="CE37" s="80"/>
      <c r="CF37" s="80"/>
      <c r="CG37" s="80"/>
      <c r="CH37" s="80"/>
      <c r="CI37" s="80"/>
      <c r="CJ37" s="80"/>
      <c r="CK37" s="80"/>
      <c r="CL37" s="80"/>
      <c r="CM37" s="80"/>
      <c r="CN37" s="80"/>
      <c r="CO37" s="80"/>
      <c r="CP37" s="80"/>
      <c r="CQ37" s="80"/>
      <c r="CR37" s="80"/>
      <c r="CS37" s="80"/>
      <c r="CT37" s="80"/>
      <c r="CU37" s="80"/>
      <c r="CV37" s="80"/>
      <c r="CW37" s="80"/>
      <c r="CX37" s="80"/>
      <c r="CY37" s="80"/>
      <c r="CZ37" s="80"/>
      <c r="DA37" s="80"/>
      <c r="DB37" s="80"/>
      <c r="DC37" s="80"/>
      <c r="DD37" s="80"/>
      <c r="DE37" s="80"/>
      <c r="DF37" s="80"/>
      <c r="DG37" s="80"/>
      <c r="DH37" s="80"/>
      <c r="DI37" s="80"/>
      <c r="DJ37" s="80"/>
      <c r="DK37" s="80"/>
      <c r="DL37" s="80"/>
      <c r="DM37" s="80"/>
      <c r="DN37" s="80"/>
      <c r="DO37" s="80"/>
      <c r="DP37" s="80"/>
      <c r="DQ37" s="80"/>
      <c r="DR37" s="80"/>
      <c r="DS37" s="80"/>
      <c r="DT37" s="80"/>
      <c r="DU37" s="80"/>
      <c r="DV37" s="80"/>
      <c r="DW37" s="80"/>
      <c r="DX37" s="80"/>
      <c r="DY37" s="80"/>
      <c r="DZ37" s="80"/>
      <c r="EA37" s="80"/>
      <c r="EB37" s="80"/>
      <c r="EC37" s="80"/>
      <c r="ED37" s="80"/>
      <c r="EE37" s="80"/>
      <c r="EF37" s="80"/>
      <c r="EG37" s="80"/>
      <c r="EH37" s="80"/>
      <c r="EI37" s="80"/>
      <c r="EJ37" s="80"/>
      <c r="EK37" s="80"/>
      <c r="EL37" s="80"/>
      <c r="EM37" s="80"/>
      <c r="EN37" s="80"/>
      <c r="EO37" s="80"/>
      <c r="EP37" s="80"/>
      <c r="EQ37" s="80"/>
      <c r="ER37" s="80"/>
      <c r="ES37" s="80"/>
      <c r="ET37" s="80"/>
      <c r="EU37" s="80"/>
      <c r="EV37" s="80"/>
      <c r="EW37" s="80"/>
      <c r="EX37" s="80"/>
      <c r="EY37" s="80"/>
      <c r="EZ37" s="80"/>
      <c r="FA37" s="80"/>
      <c r="FB37" s="80"/>
      <c r="FC37" s="80"/>
      <c r="FD37" s="80"/>
      <c r="FE37" s="80"/>
      <c r="FF37" s="80"/>
      <c r="FG37" s="80"/>
      <c r="FH37" s="80"/>
      <c r="FI37" s="80"/>
      <c r="FJ37" s="80"/>
      <c r="FK37" s="80"/>
      <c r="FL37" s="80"/>
      <c r="FM37" s="80"/>
      <c r="FN37" s="80"/>
      <c r="FO37" s="80"/>
      <c r="FP37" s="80"/>
      <c r="FQ37" s="80"/>
      <c r="FR37" s="80"/>
      <c r="FS37" s="80"/>
      <c r="FT37" s="80"/>
      <c r="FU37" s="80"/>
      <c r="FV37" s="80"/>
      <c r="FW37" s="80"/>
      <c r="FX37" s="80"/>
      <c r="FY37" s="80"/>
      <c r="FZ37" s="80"/>
      <c r="GA37" s="80"/>
      <c r="GB37" s="80"/>
      <c r="GC37" s="80"/>
      <c r="GD37" s="80"/>
      <c r="GE37" s="80"/>
      <c r="GF37" s="80"/>
      <c r="GG37" s="80"/>
      <c r="GH37" s="80"/>
      <c r="GI37" s="80"/>
      <c r="GJ37" s="80"/>
      <c r="GK37" s="80"/>
      <c r="GL37" s="80"/>
      <c r="GM37" s="80"/>
      <c r="GN37" s="80"/>
      <c r="GO37" s="80"/>
      <c r="GP37" s="80"/>
      <c r="GQ37" s="80"/>
      <c r="GR37" s="80"/>
      <c r="GS37" s="80"/>
      <c r="GT37" s="80"/>
      <c r="GU37" s="80"/>
      <c r="GV37" s="80"/>
      <c r="GW37" s="80"/>
      <c r="GX37" s="80"/>
      <c r="GY37" s="80"/>
      <c r="GZ37" s="80"/>
      <c r="HA37" s="80"/>
      <c r="HB37" s="80"/>
      <c r="HC37" s="80"/>
      <c r="HD37" s="80"/>
      <c r="HE37" s="80"/>
      <c r="HF37" s="80"/>
      <c r="HG37" s="80"/>
      <c r="HH37" s="80"/>
      <c r="HI37" s="80"/>
      <c r="HJ37" s="80"/>
      <c r="HK37" s="80"/>
      <c r="HL37" s="80"/>
      <c r="HM37" s="80"/>
      <c r="HN37" s="80"/>
      <c r="HO37" s="80"/>
      <c r="HP37" s="80"/>
      <c r="HQ37" s="80"/>
      <c r="HR37" s="80"/>
      <c r="HS37" s="80"/>
      <c r="HT37" s="80"/>
      <c r="HU37" s="80"/>
      <c r="HV37" s="80"/>
      <c r="HW37" s="80"/>
      <c r="HX37" s="80"/>
      <c r="HY37" s="80"/>
      <c r="HZ37" s="80"/>
      <c r="IA37" s="80"/>
      <c r="IB37" s="80"/>
      <c r="IC37" s="80"/>
      <c r="ID37" s="80"/>
      <c r="IE37" s="80"/>
      <c r="IF37" s="80"/>
      <c r="IG37" s="80"/>
      <c r="IH37" s="80"/>
      <c r="II37" s="80"/>
      <c r="IJ37" s="80"/>
      <c r="IK37" s="80"/>
      <c r="IL37" s="80"/>
      <c r="IM37" s="80"/>
      <c r="IN37" s="80"/>
      <c r="IO37" s="80"/>
      <c r="IP37" s="80"/>
      <c r="IQ37" s="80"/>
      <c r="IR37" s="80"/>
      <c r="IS37" s="80"/>
      <c r="IT37" s="80"/>
      <c r="IU37" s="80"/>
      <c r="IV37" s="80"/>
      <c r="IW37" s="80"/>
    </row>
    <row r="38" spans="1:257" ht="14.85" customHeight="1">
      <c r="A38" s="83">
        <v>23</v>
      </c>
      <c r="B38" s="163" t="s">
        <v>200</v>
      </c>
      <c r="C38" s="166">
        <v>2014</v>
      </c>
      <c r="D38" s="164">
        <v>738</v>
      </c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0"/>
      <c r="AE38" s="80"/>
      <c r="AF38" s="80"/>
      <c r="AG38" s="80"/>
      <c r="AH38" s="80"/>
      <c r="AI38" s="80"/>
      <c r="AJ38" s="80"/>
      <c r="AK38" s="80"/>
      <c r="AL38" s="80"/>
      <c r="AM38" s="80"/>
      <c r="AN38" s="80"/>
      <c r="AO38" s="80"/>
      <c r="AP38" s="80"/>
      <c r="AQ38" s="80"/>
      <c r="AR38" s="80"/>
      <c r="AS38" s="80"/>
      <c r="AT38" s="80"/>
      <c r="AU38" s="80"/>
      <c r="AV38" s="80"/>
      <c r="AW38" s="80"/>
      <c r="AX38" s="80"/>
      <c r="AY38" s="80"/>
      <c r="AZ38" s="80"/>
      <c r="BA38" s="80"/>
      <c r="BB38" s="80"/>
      <c r="BC38" s="80"/>
      <c r="BD38" s="80"/>
      <c r="BE38" s="80"/>
      <c r="BF38" s="80"/>
      <c r="BG38" s="80"/>
      <c r="BH38" s="80"/>
      <c r="BI38" s="80"/>
      <c r="BJ38" s="80"/>
      <c r="BK38" s="80"/>
      <c r="BL38" s="80"/>
      <c r="BM38" s="80"/>
      <c r="BN38" s="80"/>
      <c r="BO38" s="80"/>
      <c r="BP38" s="80"/>
      <c r="BQ38" s="80"/>
      <c r="BR38" s="80"/>
      <c r="BS38" s="80"/>
      <c r="BT38" s="80"/>
      <c r="BU38" s="80"/>
      <c r="BV38" s="80"/>
      <c r="BW38" s="80"/>
      <c r="BX38" s="80"/>
      <c r="BY38" s="80"/>
      <c r="BZ38" s="80"/>
      <c r="CA38" s="80"/>
      <c r="CB38" s="80"/>
      <c r="CC38" s="80"/>
      <c r="CD38" s="80"/>
      <c r="CE38" s="80"/>
      <c r="CF38" s="80"/>
      <c r="CG38" s="80"/>
      <c r="CH38" s="80"/>
      <c r="CI38" s="80"/>
      <c r="CJ38" s="80"/>
      <c r="CK38" s="80"/>
      <c r="CL38" s="80"/>
      <c r="CM38" s="80"/>
      <c r="CN38" s="80"/>
      <c r="CO38" s="80"/>
      <c r="CP38" s="80"/>
      <c r="CQ38" s="80"/>
      <c r="CR38" s="80"/>
      <c r="CS38" s="80"/>
      <c r="CT38" s="80"/>
      <c r="CU38" s="80"/>
      <c r="CV38" s="80"/>
      <c r="CW38" s="80"/>
      <c r="CX38" s="80"/>
      <c r="CY38" s="80"/>
      <c r="CZ38" s="80"/>
      <c r="DA38" s="80"/>
      <c r="DB38" s="80"/>
      <c r="DC38" s="80"/>
      <c r="DD38" s="80"/>
      <c r="DE38" s="80"/>
      <c r="DF38" s="80"/>
      <c r="DG38" s="80"/>
      <c r="DH38" s="80"/>
      <c r="DI38" s="80"/>
      <c r="DJ38" s="80"/>
      <c r="DK38" s="80"/>
      <c r="DL38" s="80"/>
      <c r="DM38" s="80"/>
      <c r="DN38" s="80"/>
      <c r="DO38" s="80"/>
      <c r="DP38" s="80"/>
      <c r="DQ38" s="80"/>
      <c r="DR38" s="80"/>
      <c r="DS38" s="80"/>
      <c r="DT38" s="80"/>
      <c r="DU38" s="80"/>
      <c r="DV38" s="80"/>
      <c r="DW38" s="80"/>
      <c r="DX38" s="80"/>
      <c r="DY38" s="80"/>
      <c r="DZ38" s="80"/>
      <c r="EA38" s="80"/>
      <c r="EB38" s="80"/>
      <c r="EC38" s="80"/>
      <c r="ED38" s="80"/>
      <c r="EE38" s="80"/>
      <c r="EF38" s="80"/>
      <c r="EG38" s="80"/>
      <c r="EH38" s="80"/>
      <c r="EI38" s="80"/>
      <c r="EJ38" s="80"/>
      <c r="EK38" s="80"/>
      <c r="EL38" s="80"/>
      <c r="EM38" s="80"/>
      <c r="EN38" s="80"/>
      <c r="EO38" s="80"/>
      <c r="EP38" s="80"/>
      <c r="EQ38" s="80"/>
      <c r="ER38" s="80"/>
      <c r="ES38" s="80"/>
      <c r="ET38" s="80"/>
      <c r="EU38" s="80"/>
      <c r="EV38" s="80"/>
      <c r="EW38" s="80"/>
      <c r="EX38" s="80"/>
      <c r="EY38" s="80"/>
      <c r="EZ38" s="80"/>
      <c r="FA38" s="80"/>
      <c r="FB38" s="80"/>
      <c r="FC38" s="80"/>
      <c r="FD38" s="80"/>
      <c r="FE38" s="80"/>
      <c r="FF38" s="80"/>
      <c r="FG38" s="80"/>
      <c r="FH38" s="80"/>
      <c r="FI38" s="80"/>
      <c r="FJ38" s="80"/>
      <c r="FK38" s="80"/>
      <c r="FL38" s="80"/>
      <c r="FM38" s="80"/>
      <c r="FN38" s="80"/>
      <c r="FO38" s="80"/>
      <c r="FP38" s="80"/>
      <c r="FQ38" s="80"/>
      <c r="FR38" s="80"/>
      <c r="FS38" s="80"/>
      <c r="FT38" s="80"/>
      <c r="FU38" s="80"/>
      <c r="FV38" s="80"/>
      <c r="FW38" s="80"/>
      <c r="FX38" s="80"/>
      <c r="FY38" s="80"/>
      <c r="FZ38" s="80"/>
      <c r="GA38" s="80"/>
      <c r="GB38" s="80"/>
      <c r="GC38" s="80"/>
      <c r="GD38" s="80"/>
      <c r="GE38" s="80"/>
      <c r="GF38" s="80"/>
      <c r="GG38" s="80"/>
      <c r="GH38" s="80"/>
      <c r="GI38" s="80"/>
      <c r="GJ38" s="80"/>
      <c r="GK38" s="80"/>
      <c r="GL38" s="80"/>
      <c r="GM38" s="80"/>
      <c r="GN38" s="80"/>
      <c r="GO38" s="80"/>
      <c r="GP38" s="80"/>
      <c r="GQ38" s="80"/>
      <c r="GR38" s="80"/>
      <c r="GS38" s="80"/>
      <c r="GT38" s="80"/>
      <c r="GU38" s="80"/>
      <c r="GV38" s="80"/>
      <c r="GW38" s="80"/>
      <c r="GX38" s="80"/>
      <c r="GY38" s="80"/>
      <c r="GZ38" s="80"/>
      <c r="HA38" s="80"/>
      <c r="HB38" s="80"/>
      <c r="HC38" s="80"/>
      <c r="HD38" s="80"/>
      <c r="HE38" s="80"/>
      <c r="HF38" s="80"/>
      <c r="HG38" s="80"/>
      <c r="HH38" s="80"/>
      <c r="HI38" s="80"/>
      <c r="HJ38" s="80"/>
      <c r="HK38" s="80"/>
      <c r="HL38" s="80"/>
      <c r="HM38" s="80"/>
      <c r="HN38" s="80"/>
      <c r="HO38" s="80"/>
      <c r="HP38" s="80"/>
      <c r="HQ38" s="80"/>
      <c r="HR38" s="80"/>
      <c r="HS38" s="80"/>
      <c r="HT38" s="80"/>
      <c r="HU38" s="80"/>
      <c r="HV38" s="80"/>
      <c r="HW38" s="80"/>
      <c r="HX38" s="80"/>
      <c r="HY38" s="80"/>
      <c r="HZ38" s="80"/>
      <c r="IA38" s="80"/>
      <c r="IB38" s="80"/>
      <c r="IC38" s="80"/>
      <c r="ID38" s="80"/>
      <c r="IE38" s="80"/>
      <c r="IF38" s="80"/>
      <c r="IG38" s="80"/>
      <c r="IH38" s="80"/>
      <c r="II38" s="80"/>
      <c r="IJ38" s="80"/>
      <c r="IK38" s="80"/>
      <c r="IL38" s="80"/>
      <c r="IM38" s="80"/>
      <c r="IN38" s="80"/>
      <c r="IO38" s="80"/>
      <c r="IP38" s="80"/>
      <c r="IQ38" s="80"/>
      <c r="IR38" s="80"/>
      <c r="IS38" s="80"/>
      <c r="IT38" s="80"/>
      <c r="IU38" s="80"/>
      <c r="IV38" s="80"/>
      <c r="IW38" s="80"/>
    </row>
    <row r="39" spans="1:257" ht="14.85" customHeight="1">
      <c r="A39" s="83">
        <v>24</v>
      </c>
      <c r="B39" s="163" t="s">
        <v>201</v>
      </c>
      <c r="C39" s="166">
        <v>2014</v>
      </c>
      <c r="D39" s="164">
        <v>528.9</v>
      </c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0"/>
      <c r="AE39" s="80"/>
      <c r="AF39" s="80"/>
      <c r="AG39" s="80"/>
      <c r="AH39" s="80"/>
      <c r="AI39" s="80"/>
      <c r="AJ39" s="80"/>
      <c r="AK39" s="80"/>
      <c r="AL39" s="80"/>
      <c r="AM39" s="80"/>
      <c r="AN39" s="80"/>
      <c r="AO39" s="80"/>
      <c r="AP39" s="80"/>
      <c r="AQ39" s="80"/>
      <c r="AR39" s="80"/>
      <c r="AS39" s="80"/>
      <c r="AT39" s="80"/>
      <c r="AU39" s="80"/>
      <c r="AV39" s="80"/>
      <c r="AW39" s="80"/>
      <c r="AX39" s="80"/>
      <c r="AY39" s="80"/>
      <c r="AZ39" s="80"/>
      <c r="BA39" s="80"/>
      <c r="BB39" s="80"/>
      <c r="BC39" s="80"/>
      <c r="BD39" s="80"/>
      <c r="BE39" s="80"/>
      <c r="BF39" s="80"/>
      <c r="BG39" s="80"/>
      <c r="BH39" s="80"/>
      <c r="BI39" s="80"/>
      <c r="BJ39" s="80"/>
      <c r="BK39" s="80"/>
      <c r="BL39" s="80"/>
      <c r="BM39" s="80"/>
      <c r="BN39" s="80"/>
      <c r="BO39" s="80"/>
      <c r="BP39" s="80"/>
      <c r="BQ39" s="80"/>
      <c r="BR39" s="80"/>
      <c r="BS39" s="80"/>
      <c r="BT39" s="80"/>
      <c r="BU39" s="80"/>
      <c r="BV39" s="80"/>
      <c r="BW39" s="80"/>
      <c r="BX39" s="80"/>
      <c r="BY39" s="80"/>
      <c r="BZ39" s="80"/>
      <c r="CA39" s="80"/>
      <c r="CB39" s="80"/>
      <c r="CC39" s="80"/>
      <c r="CD39" s="80"/>
      <c r="CE39" s="80"/>
      <c r="CF39" s="80"/>
      <c r="CG39" s="80"/>
      <c r="CH39" s="80"/>
      <c r="CI39" s="80"/>
      <c r="CJ39" s="80"/>
      <c r="CK39" s="80"/>
      <c r="CL39" s="80"/>
      <c r="CM39" s="80"/>
      <c r="CN39" s="80"/>
      <c r="CO39" s="80"/>
      <c r="CP39" s="80"/>
      <c r="CQ39" s="80"/>
      <c r="CR39" s="80"/>
      <c r="CS39" s="80"/>
      <c r="CT39" s="80"/>
      <c r="CU39" s="80"/>
      <c r="CV39" s="80"/>
      <c r="CW39" s="80"/>
      <c r="CX39" s="80"/>
      <c r="CY39" s="80"/>
      <c r="CZ39" s="80"/>
      <c r="DA39" s="80"/>
      <c r="DB39" s="80"/>
      <c r="DC39" s="80"/>
      <c r="DD39" s="80"/>
      <c r="DE39" s="80"/>
      <c r="DF39" s="80"/>
      <c r="DG39" s="80"/>
      <c r="DH39" s="80"/>
      <c r="DI39" s="80"/>
      <c r="DJ39" s="80"/>
      <c r="DK39" s="80"/>
      <c r="DL39" s="80"/>
      <c r="DM39" s="80"/>
      <c r="DN39" s="80"/>
      <c r="DO39" s="80"/>
      <c r="DP39" s="80"/>
      <c r="DQ39" s="80"/>
      <c r="DR39" s="80"/>
      <c r="DS39" s="80"/>
      <c r="DT39" s="80"/>
      <c r="DU39" s="80"/>
      <c r="DV39" s="80"/>
      <c r="DW39" s="80"/>
      <c r="DX39" s="80"/>
      <c r="DY39" s="80"/>
      <c r="DZ39" s="80"/>
      <c r="EA39" s="80"/>
      <c r="EB39" s="80"/>
      <c r="EC39" s="80"/>
      <c r="ED39" s="80"/>
      <c r="EE39" s="80"/>
      <c r="EF39" s="80"/>
      <c r="EG39" s="80"/>
      <c r="EH39" s="80"/>
      <c r="EI39" s="80"/>
      <c r="EJ39" s="80"/>
      <c r="EK39" s="80"/>
      <c r="EL39" s="80"/>
      <c r="EM39" s="80"/>
      <c r="EN39" s="80"/>
      <c r="EO39" s="80"/>
      <c r="EP39" s="80"/>
      <c r="EQ39" s="80"/>
      <c r="ER39" s="80"/>
      <c r="ES39" s="80"/>
      <c r="ET39" s="80"/>
      <c r="EU39" s="80"/>
      <c r="EV39" s="80"/>
      <c r="EW39" s="80"/>
      <c r="EX39" s="80"/>
      <c r="EY39" s="80"/>
      <c r="EZ39" s="80"/>
      <c r="FA39" s="80"/>
      <c r="FB39" s="80"/>
      <c r="FC39" s="80"/>
      <c r="FD39" s="80"/>
      <c r="FE39" s="80"/>
      <c r="FF39" s="80"/>
      <c r="FG39" s="80"/>
      <c r="FH39" s="80"/>
      <c r="FI39" s="80"/>
      <c r="FJ39" s="80"/>
      <c r="FK39" s="80"/>
      <c r="FL39" s="80"/>
      <c r="FM39" s="80"/>
      <c r="FN39" s="80"/>
      <c r="FO39" s="80"/>
      <c r="FP39" s="80"/>
      <c r="FQ39" s="80"/>
      <c r="FR39" s="80"/>
      <c r="FS39" s="80"/>
      <c r="FT39" s="80"/>
      <c r="FU39" s="80"/>
      <c r="FV39" s="80"/>
      <c r="FW39" s="80"/>
      <c r="FX39" s="80"/>
      <c r="FY39" s="80"/>
      <c r="FZ39" s="80"/>
      <c r="GA39" s="80"/>
      <c r="GB39" s="80"/>
      <c r="GC39" s="80"/>
      <c r="GD39" s="80"/>
      <c r="GE39" s="80"/>
      <c r="GF39" s="80"/>
      <c r="GG39" s="80"/>
      <c r="GH39" s="80"/>
      <c r="GI39" s="80"/>
      <c r="GJ39" s="80"/>
      <c r="GK39" s="80"/>
      <c r="GL39" s="80"/>
      <c r="GM39" s="80"/>
      <c r="GN39" s="80"/>
      <c r="GO39" s="80"/>
      <c r="GP39" s="80"/>
      <c r="GQ39" s="80"/>
      <c r="GR39" s="80"/>
      <c r="GS39" s="80"/>
      <c r="GT39" s="80"/>
      <c r="GU39" s="80"/>
      <c r="GV39" s="80"/>
      <c r="GW39" s="80"/>
      <c r="GX39" s="80"/>
      <c r="GY39" s="80"/>
      <c r="GZ39" s="80"/>
      <c r="HA39" s="80"/>
      <c r="HB39" s="80"/>
      <c r="HC39" s="80"/>
      <c r="HD39" s="80"/>
      <c r="HE39" s="80"/>
      <c r="HF39" s="80"/>
      <c r="HG39" s="80"/>
      <c r="HH39" s="80"/>
      <c r="HI39" s="80"/>
      <c r="HJ39" s="80"/>
      <c r="HK39" s="80"/>
      <c r="HL39" s="80"/>
      <c r="HM39" s="80"/>
      <c r="HN39" s="80"/>
      <c r="HO39" s="80"/>
      <c r="HP39" s="80"/>
      <c r="HQ39" s="80"/>
      <c r="HR39" s="80"/>
      <c r="HS39" s="80"/>
      <c r="HT39" s="80"/>
      <c r="HU39" s="80"/>
      <c r="HV39" s="80"/>
      <c r="HW39" s="80"/>
      <c r="HX39" s="80"/>
      <c r="HY39" s="80"/>
      <c r="HZ39" s="80"/>
      <c r="IA39" s="80"/>
      <c r="IB39" s="80"/>
      <c r="IC39" s="80"/>
      <c r="ID39" s="80"/>
      <c r="IE39" s="80"/>
      <c r="IF39" s="80"/>
      <c r="IG39" s="80"/>
      <c r="IH39" s="80"/>
      <c r="II39" s="80"/>
      <c r="IJ39" s="80"/>
      <c r="IK39" s="80"/>
      <c r="IL39" s="80"/>
      <c r="IM39" s="80"/>
      <c r="IN39" s="80"/>
      <c r="IO39" s="80"/>
      <c r="IP39" s="80"/>
      <c r="IQ39" s="80"/>
      <c r="IR39" s="80"/>
      <c r="IS39" s="80"/>
      <c r="IT39" s="80"/>
      <c r="IU39" s="80"/>
      <c r="IV39" s="80"/>
      <c r="IW39" s="80"/>
    </row>
    <row r="40" spans="1:257" ht="14.85" customHeight="1">
      <c r="A40" s="83">
        <v>25</v>
      </c>
      <c r="B40" s="163" t="s">
        <v>202</v>
      </c>
      <c r="C40" s="166">
        <v>2014</v>
      </c>
      <c r="D40" s="164">
        <v>1291.5</v>
      </c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0"/>
      <c r="AE40" s="80"/>
      <c r="AF40" s="80"/>
      <c r="AG40" s="80"/>
      <c r="AH40" s="80"/>
      <c r="AI40" s="80"/>
      <c r="AJ40" s="80"/>
      <c r="AK40" s="80"/>
      <c r="AL40" s="80"/>
      <c r="AM40" s="80"/>
      <c r="AN40" s="80"/>
      <c r="AO40" s="80"/>
      <c r="AP40" s="80"/>
      <c r="AQ40" s="80"/>
      <c r="AR40" s="80"/>
      <c r="AS40" s="80"/>
      <c r="AT40" s="80"/>
      <c r="AU40" s="80"/>
      <c r="AV40" s="80"/>
      <c r="AW40" s="80"/>
      <c r="AX40" s="80"/>
      <c r="AY40" s="80"/>
      <c r="AZ40" s="80"/>
      <c r="BA40" s="80"/>
      <c r="BB40" s="80"/>
      <c r="BC40" s="80"/>
      <c r="BD40" s="80"/>
      <c r="BE40" s="80"/>
      <c r="BF40" s="80"/>
      <c r="BG40" s="80"/>
      <c r="BH40" s="80"/>
      <c r="BI40" s="80"/>
      <c r="BJ40" s="80"/>
      <c r="BK40" s="80"/>
      <c r="BL40" s="80"/>
      <c r="BM40" s="80"/>
      <c r="BN40" s="80"/>
      <c r="BO40" s="80"/>
      <c r="BP40" s="80"/>
      <c r="BQ40" s="80"/>
      <c r="BR40" s="80"/>
      <c r="BS40" s="80"/>
      <c r="BT40" s="80"/>
      <c r="BU40" s="80"/>
      <c r="BV40" s="80"/>
      <c r="BW40" s="80"/>
      <c r="BX40" s="80"/>
      <c r="BY40" s="80"/>
      <c r="BZ40" s="80"/>
      <c r="CA40" s="80"/>
      <c r="CB40" s="80"/>
      <c r="CC40" s="80"/>
      <c r="CD40" s="80"/>
      <c r="CE40" s="80"/>
      <c r="CF40" s="80"/>
      <c r="CG40" s="80"/>
      <c r="CH40" s="80"/>
      <c r="CI40" s="80"/>
      <c r="CJ40" s="80"/>
      <c r="CK40" s="80"/>
      <c r="CL40" s="80"/>
      <c r="CM40" s="80"/>
      <c r="CN40" s="80"/>
      <c r="CO40" s="80"/>
      <c r="CP40" s="80"/>
      <c r="CQ40" s="80"/>
      <c r="CR40" s="80"/>
      <c r="CS40" s="80"/>
      <c r="CT40" s="80"/>
      <c r="CU40" s="80"/>
      <c r="CV40" s="80"/>
      <c r="CW40" s="80"/>
      <c r="CX40" s="80"/>
      <c r="CY40" s="80"/>
      <c r="CZ40" s="80"/>
      <c r="DA40" s="80"/>
      <c r="DB40" s="80"/>
      <c r="DC40" s="80"/>
      <c r="DD40" s="80"/>
      <c r="DE40" s="80"/>
      <c r="DF40" s="80"/>
      <c r="DG40" s="80"/>
      <c r="DH40" s="80"/>
      <c r="DI40" s="80"/>
      <c r="DJ40" s="80"/>
      <c r="DK40" s="80"/>
      <c r="DL40" s="80"/>
      <c r="DM40" s="80"/>
      <c r="DN40" s="80"/>
      <c r="DO40" s="80"/>
      <c r="DP40" s="80"/>
      <c r="DQ40" s="80"/>
      <c r="DR40" s="80"/>
      <c r="DS40" s="80"/>
      <c r="DT40" s="80"/>
      <c r="DU40" s="80"/>
      <c r="DV40" s="80"/>
      <c r="DW40" s="80"/>
      <c r="DX40" s="80"/>
      <c r="DY40" s="80"/>
      <c r="DZ40" s="80"/>
      <c r="EA40" s="80"/>
      <c r="EB40" s="80"/>
      <c r="EC40" s="80"/>
      <c r="ED40" s="80"/>
      <c r="EE40" s="80"/>
      <c r="EF40" s="80"/>
      <c r="EG40" s="80"/>
      <c r="EH40" s="80"/>
      <c r="EI40" s="80"/>
      <c r="EJ40" s="80"/>
      <c r="EK40" s="80"/>
      <c r="EL40" s="80"/>
      <c r="EM40" s="80"/>
      <c r="EN40" s="80"/>
      <c r="EO40" s="80"/>
      <c r="EP40" s="80"/>
      <c r="EQ40" s="80"/>
      <c r="ER40" s="80"/>
      <c r="ES40" s="80"/>
      <c r="ET40" s="80"/>
      <c r="EU40" s="80"/>
      <c r="EV40" s="80"/>
      <c r="EW40" s="80"/>
      <c r="EX40" s="80"/>
      <c r="EY40" s="80"/>
      <c r="EZ40" s="80"/>
      <c r="FA40" s="80"/>
      <c r="FB40" s="80"/>
      <c r="FC40" s="80"/>
      <c r="FD40" s="80"/>
      <c r="FE40" s="80"/>
      <c r="FF40" s="80"/>
      <c r="FG40" s="80"/>
      <c r="FH40" s="80"/>
      <c r="FI40" s="80"/>
      <c r="FJ40" s="80"/>
      <c r="FK40" s="80"/>
      <c r="FL40" s="80"/>
      <c r="FM40" s="80"/>
      <c r="FN40" s="80"/>
      <c r="FO40" s="80"/>
      <c r="FP40" s="80"/>
      <c r="FQ40" s="80"/>
      <c r="FR40" s="80"/>
      <c r="FS40" s="80"/>
      <c r="FT40" s="80"/>
      <c r="FU40" s="80"/>
      <c r="FV40" s="80"/>
      <c r="FW40" s="80"/>
      <c r="FX40" s="80"/>
      <c r="FY40" s="80"/>
      <c r="FZ40" s="80"/>
      <c r="GA40" s="80"/>
      <c r="GB40" s="80"/>
      <c r="GC40" s="80"/>
      <c r="GD40" s="80"/>
      <c r="GE40" s="80"/>
      <c r="GF40" s="80"/>
      <c r="GG40" s="80"/>
      <c r="GH40" s="80"/>
      <c r="GI40" s="80"/>
      <c r="GJ40" s="80"/>
      <c r="GK40" s="80"/>
      <c r="GL40" s="80"/>
      <c r="GM40" s="80"/>
      <c r="GN40" s="80"/>
      <c r="GO40" s="80"/>
      <c r="GP40" s="80"/>
      <c r="GQ40" s="80"/>
      <c r="GR40" s="80"/>
      <c r="GS40" s="80"/>
      <c r="GT40" s="80"/>
      <c r="GU40" s="80"/>
      <c r="GV40" s="80"/>
      <c r="GW40" s="80"/>
      <c r="GX40" s="80"/>
      <c r="GY40" s="80"/>
      <c r="GZ40" s="80"/>
      <c r="HA40" s="80"/>
      <c r="HB40" s="80"/>
      <c r="HC40" s="80"/>
      <c r="HD40" s="80"/>
      <c r="HE40" s="80"/>
      <c r="HF40" s="80"/>
      <c r="HG40" s="80"/>
      <c r="HH40" s="80"/>
      <c r="HI40" s="80"/>
      <c r="HJ40" s="80"/>
      <c r="HK40" s="80"/>
      <c r="HL40" s="80"/>
      <c r="HM40" s="80"/>
      <c r="HN40" s="80"/>
      <c r="HO40" s="80"/>
      <c r="HP40" s="80"/>
      <c r="HQ40" s="80"/>
      <c r="HR40" s="80"/>
      <c r="HS40" s="80"/>
      <c r="HT40" s="80"/>
      <c r="HU40" s="80"/>
      <c r="HV40" s="80"/>
      <c r="HW40" s="80"/>
      <c r="HX40" s="80"/>
      <c r="HY40" s="80"/>
      <c r="HZ40" s="80"/>
      <c r="IA40" s="80"/>
      <c r="IB40" s="80"/>
      <c r="IC40" s="80"/>
      <c r="ID40" s="80"/>
      <c r="IE40" s="80"/>
      <c r="IF40" s="80"/>
      <c r="IG40" s="80"/>
      <c r="IH40" s="80"/>
      <c r="II40" s="80"/>
      <c r="IJ40" s="80"/>
      <c r="IK40" s="80"/>
      <c r="IL40" s="80"/>
      <c r="IM40" s="80"/>
      <c r="IN40" s="80"/>
      <c r="IO40" s="80"/>
      <c r="IP40" s="80"/>
      <c r="IQ40" s="80"/>
      <c r="IR40" s="80"/>
      <c r="IS40" s="80"/>
      <c r="IT40" s="80"/>
      <c r="IU40" s="80"/>
      <c r="IV40" s="80"/>
      <c r="IW40" s="80"/>
    </row>
    <row r="41" spans="1:257" ht="14.85" customHeight="1">
      <c r="A41" s="83">
        <v>26</v>
      </c>
      <c r="B41" s="163" t="s">
        <v>203</v>
      </c>
      <c r="C41" s="166">
        <v>2014</v>
      </c>
      <c r="D41" s="164">
        <v>369</v>
      </c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0"/>
      <c r="AE41" s="80"/>
      <c r="AF41" s="80"/>
      <c r="AG41" s="80"/>
      <c r="AH41" s="80"/>
      <c r="AI41" s="80"/>
      <c r="AJ41" s="80"/>
      <c r="AK41" s="80"/>
      <c r="AL41" s="80"/>
      <c r="AM41" s="80"/>
      <c r="AN41" s="80"/>
      <c r="AO41" s="80"/>
      <c r="AP41" s="80"/>
      <c r="AQ41" s="80"/>
      <c r="AR41" s="80"/>
      <c r="AS41" s="80"/>
      <c r="AT41" s="80"/>
      <c r="AU41" s="80"/>
      <c r="AV41" s="80"/>
      <c r="AW41" s="80"/>
      <c r="AX41" s="80"/>
      <c r="AY41" s="80"/>
      <c r="AZ41" s="80"/>
      <c r="BA41" s="80"/>
      <c r="BB41" s="80"/>
      <c r="BC41" s="80"/>
      <c r="BD41" s="80"/>
      <c r="BE41" s="80"/>
      <c r="BF41" s="80"/>
      <c r="BG41" s="80"/>
      <c r="BH41" s="80"/>
      <c r="BI41" s="80"/>
      <c r="BJ41" s="80"/>
      <c r="BK41" s="80"/>
      <c r="BL41" s="80"/>
      <c r="BM41" s="80"/>
      <c r="BN41" s="80"/>
      <c r="BO41" s="80"/>
      <c r="BP41" s="80"/>
      <c r="BQ41" s="80"/>
      <c r="BR41" s="80"/>
      <c r="BS41" s="80"/>
      <c r="BT41" s="80"/>
      <c r="BU41" s="80"/>
      <c r="BV41" s="80"/>
      <c r="BW41" s="80"/>
      <c r="BX41" s="80"/>
      <c r="BY41" s="80"/>
      <c r="BZ41" s="80"/>
      <c r="CA41" s="80"/>
      <c r="CB41" s="80"/>
      <c r="CC41" s="80"/>
      <c r="CD41" s="80"/>
      <c r="CE41" s="80"/>
      <c r="CF41" s="80"/>
      <c r="CG41" s="80"/>
      <c r="CH41" s="80"/>
      <c r="CI41" s="80"/>
      <c r="CJ41" s="80"/>
      <c r="CK41" s="80"/>
      <c r="CL41" s="80"/>
      <c r="CM41" s="80"/>
      <c r="CN41" s="80"/>
      <c r="CO41" s="80"/>
      <c r="CP41" s="80"/>
      <c r="CQ41" s="80"/>
      <c r="CR41" s="80"/>
      <c r="CS41" s="80"/>
      <c r="CT41" s="80"/>
      <c r="CU41" s="80"/>
      <c r="CV41" s="80"/>
      <c r="CW41" s="80"/>
      <c r="CX41" s="80"/>
      <c r="CY41" s="80"/>
      <c r="CZ41" s="80"/>
      <c r="DA41" s="80"/>
      <c r="DB41" s="80"/>
      <c r="DC41" s="80"/>
      <c r="DD41" s="80"/>
      <c r="DE41" s="80"/>
      <c r="DF41" s="80"/>
      <c r="DG41" s="80"/>
      <c r="DH41" s="80"/>
      <c r="DI41" s="80"/>
      <c r="DJ41" s="80"/>
      <c r="DK41" s="80"/>
      <c r="DL41" s="80"/>
      <c r="DM41" s="80"/>
      <c r="DN41" s="80"/>
      <c r="DO41" s="80"/>
      <c r="DP41" s="80"/>
      <c r="DQ41" s="80"/>
      <c r="DR41" s="80"/>
      <c r="DS41" s="80"/>
      <c r="DT41" s="80"/>
      <c r="DU41" s="80"/>
      <c r="DV41" s="80"/>
      <c r="DW41" s="80"/>
      <c r="DX41" s="80"/>
      <c r="DY41" s="80"/>
      <c r="DZ41" s="80"/>
      <c r="EA41" s="80"/>
      <c r="EB41" s="80"/>
      <c r="EC41" s="80"/>
      <c r="ED41" s="80"/>
      <c r="EE41" s="80"/>
      <c r="EF41" s="80"/>
      <c r="EG41" s="80"/>
      <c r="EH41" s="80"/>
      <c r="EI41" s="80"/>
      <c r="EJ41" s="80"/>
      <c r="EK41" s="80"/>
      <c r="EL41" s="80"/>
      <c r="EM41" s="80"/>
      <c r="EN41" s="80"/>
      <c r="EO41" s="80"/>
      <c r="EP41" s="80"/>
      <c r="EQ41" s="80"/>
      <c r="ER41" s="80"/>
      <c r="ES41" s="80"/>
      <c r="ET41" s="80"/>
      <c r="EU41" s="80"/>
      <c r="EV41" s="80"/>
      <c r="EW41" s="80"/>
      <c r="EX41" s="80"/>
      <c r="EY41" s="80"/>
      <c r="EZ41" s="80"/>
      <c r="FA41" s="80"/>
      <c r="FB41" s="80"/>
      <c r="FC41" s="80"/>
      <c r="FD41" s="80"/>
      <c r="FE41" s="80"/>
      <c r="FF41" s="80"/>
      <c r="FG41" s="80"/>
      <c r="FH41" s="80"/>
      <c r="FI41" s="80"/>
      <c r="FJ41" s="80"/>
      <c r="FK41" s="80"/>
      <c r="FL41" s="80"/>
      <c r="FM41" s="80"/>
      <c r="FN41" s="80"/>
      <c r="FO41" s="80"/>
      <c r="FP41" s="80"/>
      <c r="FQ41" s="80"/>
      <c r="FR41" s="80"/>
      <c r="FS41" s="80"/>
      <c r="FT41" s="80"/>
      <c r="FU41" s="80"/>
      <c r="FV41" s="80"/>
      <c r="FW41" s="80"/>
      <c r="FX41" s="80"/>
      <c r="FY41" s="80"/>
      <c r="FZ41" s="80"/>
      <c r="GA41" s="80"/>
      <c r="GB41" s="80"/>
      <c r="GC41" s="80"/>
      <c r="GD41" s="80"/>
      <c r="GE41" s="80"/>
      <c r="GF41" s="80"/>
      <c r="GG41" s="80"/>
      <c r="GH41" s="80"/>
      <c r="GI41" s="80"/>
      <c r="GJ41" s="80"/>
      <c r="GK41" s="80"/>
      <c r="GL41" s="80"/>
      <c r="GM41" s="80"/>
      <c r="GN41" s="80"/>
      <c r="GO41" s="80"/>
      <c r="GP41" s="80"/>
      <c r="GQ41" s="80"/>
      <c r="GR41" s="80"/>
      <c r="GS41" s="80"/>
      <c r="GT41" s="80"/>
      <c r="GU41" s="80"/>
      <c r="GV41" s="80"/>
      <c r="GW41" s="80"/>
      <c r="GX41" s="80"/>
      <c r="GY41" s="80"/>
      <c r="GZ41" s="80"/>
      <c r="HA41" s="80"/>
      <c r="HB41" s="80"/>
      <c r="HC41" s="80"/>
      <c r="HD41" s="80"/>
      <c r="HE41" s="80"/>
      <c r="HF41" s="80"/>
      <c r="HG41" s="80"/>
      <c r="HH41" s="80"/>
      <c r="HI41" s="80"/>
      <c r="HJ41" s="80"/>
      <c r="HK41" s="80"/>
      <c r="HL41" s="80"/>
      <c r="HM41" s="80"/>
      <c r="HN41" s="80"/>
      <c r="HO41" s="80"/>
      <c r="HP41" s="80"/>
      <c r="HQ41" s="80"/>
      <c r="HR41" s="80"/>
      <c r="HS41" s="80"/>
      <c r="HT41" s="80"/>
      <c r="HU41" s="80"/>
      <c r="HV41" s="80"/>
      <c r="HW41" s="80"/>
      <c r="HX41" s="80"/>
      <c r="HY41" s="80"/>
      <c r="HZ41" s="80"/>
      <c r="IA41" s="80"/>
      <c r="IB41" s="80"/>
      <c r="IC41" s="80"/>
      <c r="ID41" s="80"/>
      <c r="IE41" s="80"/>
      <c r="IF41" s="80"/>
      <c r="IG41" s="80"/>
      <c r="IH41" s="80"/>
      <c r="II41" s="80"/>
      <c r="IJ41" s="80"/>
      <c r="IK41" s="80"/>
      <c r="IL41" s="80"/>
      <c r="IM41" s="80"/>
      <c r="IN41" s="80"/>
      <c r="IO41" s="80"/>
      <c r="IP41" s="80"/>
      <c r="IQ41" s="80"/>
      <c r="IR41" s="80"/>
      <c r="IS41" s="80"/>
      <c r="IT41" s="80"/>
      <c r="IU41" s="80"/>
      <c r="IV41" s="80"/>
      <c r="IW41" s="80"/>
    </row>
    <row r="42" spans="1:257" ht="14.85" customHeight="1">
      <c r="A42" s="83">
        <v>27</v>
      </c>
      <c r="B42" s="163" t="s">
        <v>204</v>
      </c>
      <c r="C42" s="166">
        <v>2014</v>
      </c>
      <c r="D42" s="164">
        <v>56124.800000000003</v>
      </c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0"/>
      <c r="AE42" s="80"/>
      <c r="AF42" s="80"/>
      <c r="AG42" s="80"/>
      <c r="AH42" s="80"/>
      <c r="AI42" s="80"/>
      <c r="AJ42" s="80"/>
      <c r="AK42" s="80"/>
      <c r="AL42" s="80"/>
      <c r="AM42" s="80"/>
      <c r="AN42" s="80"/>
      <c r="AO42" s="80"/>
      <c r="AP42" s="80"/>
      <c r="AQ42" s="80"/>
      <c r="AR42" s="80"/>
      <c r="AS42" s="80"/>
      <c r="AT42" s="80"/>
      <c r="AU42" s="80"/>
      <c r="AV42" s="80"/>
      <c r="AW42" s="80"/>
      <c r="AX42" s="80"/>
      <c r="AY42" s="80"/>
      <c r="AZ42" s="80"/>
      <c r="BA42" s="80"/>
      <c r="BB42" s="80"/>
      <c r="BC42" s="80"/>
      <c r="BD42" s="80"/>
      <c r="BE42" s="80"/>
      <c r="BF42" s="80"/>
      <c r="BG42" s="80"/>
      <c r="BH42" s="80"/>
      <c r="BI42" s="80"/>
      <c r="BJ42" s="80"/>
      <c r="BK42" s="80"/>
      <c r="BL42" s="80"/>
      <c r="BM42" s="80"/>
      <c r="BN42" s="80"/>
      <c r="BO42" s="80"/>
      <c r="BP42" s="80"/>
      <c r="BQ42" s="80"/>
      <c r="BR42" s="80"/>
      <c r="BS42" s="80"/>
      <c r="BT42" s="80"/>
      <c r="BU42" s="80"/>
      <c r="BV42" s="80"/>
      <c r="BW42" s="80"/>
      <c r="BX42" s="80"/>
      <c r="BY42" s="80"/>
      <c r="BZ42" s="80"/>
      <c r="CA42" s="80"/>
      <c r="CB42" s="80"/>
      <c r="CC42" s="80"/>
      <c r="CD42" s="80"/>
      <c r="CE42" s="80"/>
      <c r="CF42" s="80"/>
      <c r="CG42" s="80"/>
      <c r="CH42" s="80"/>
      <c r="CI42" s="80"/>
      <c r="CJ42" s="80"/>
      <c r="CK42" s="80"/>
      <c r="CL42" s="80"/>
      <c r="CM42" s="80"/>
      <c r="CN42" s="80"/>
      <c r="CO42" s="80"/>
      <c r="CP42" s="80"/>
      <c r="CQ42" s="80"/>
      <c r="CR42" s="80"/>
      <c r="CS42" s="80"/>
      <c r="CT42" s="80"/>
      <c r="CU42" s="80"/>
      <c r="CV42" s="80"/>
      <c r="CW42" s="80"/>
      <c r="CX42" s="80"/>
      <c r="CY42" s="80"/>
      <c r="CZ42" s="80"/>
      <c r="DA42" s="80"/>
      <c r="DB42" s="80"/>
      <c r="DC42" s="80"/>
      <c r="DD42" s="80"/>
      <c r="DE42" s="80"/>
      <c r="DF42" s="80"/>
      <c r="DG42" s="80"/>
      <c r="DH42" s="80"/>
      <c r="DI42" s="80"/>
      <c r="DJ42" s="80"/>
      <c r="DK42" s="80"/>
      <c r="DL42" s="80"/>
      <c r="DM42" s="80"/>
      <c r="DN42" s="80"/>
      <c r="DO42" s="80"/>
      <c r="DP42" s="80"/>
      <c r="DQ42" s="80"/>
      <c r="DR42" s="80"/>
      <c r="DS42" s="80"/>
      <c r="DT42" s="80"/>
      <c r="DU42" s="80"/>
      <c r="DV42" s="80"/>
      <c r="DW42" s="80"/>
      <c r="DX42" s="80"/>
      <c r="DY42" s="80"/>
      <c r="DZ42" s="80"/>
      <c r="EA42" s="80"/>
      <c r="EB42" s="80"/>
      <c r="EC42" s="80"/>
      <c r="ED42" s="80"/>
      <c r="EE42" s="80"/>
      <c r="EF42" s="80"/>
      <c r="EG42" s="80"/>
      <c r="EH42" s="80"/>
      <c r="EI42" s="80"/>
      <c r="EJ42" s="80"/>
      <c r="EK42" s="80"/>
      <c r="EL42" s="80"/>
      <c r="EM42" s="80"/>
      <c r="EN42" s="80"/>
      <c r="EO42" s="80"/>
      <c r="EP42" s="80"/>
      <c r="EQ42" s="80"/>
      <c r="ER42" s="80"/>
      <c r="ES42" s="80"/>
      <c r="ET42" s="80"/>
      <c r="EU42" s="80"/>
      <c r="EV42" s="80"/>
      <c r="EW42" s="80"/>
      <c r="EX42" s="80"/>
      <c r="EY42" s="80"/>
      <c r="EZ42" s="80"/>
      <c r="FA42" s="80"/>
      <c r="FB42" s="80"/>
      <c r="FC42" s="80"/>
      <c r="FD42" s="80"/>
      <c r="FE42" s="80"/>
      <c r="FF42" s="80"/>
      <c r="FG42" s="80"/>
      <c r="FH42" s="80"/>
      <c r="FI42" s="80"/>
      <c r="FJ42" s="80"/>
      <c r="FK42" s="80"/>
      <c r="FL42" s="80"/>
      <c r="FM42" s="80"/>
      <c r="FN42" s="80"/>
      <c r="FO42" s="80"/>
      <c r="FP42" s="80"/>
      <c r="FQ42" s="80"/>
      <c r="FR42" s="80"/>
      <c r="FS42" s="80"/>
      <c r="FT42" s="80"/>
      <c r="FU42" s="80"/>
      <c r="FV42" s="80"/>
      <c r="FW42" s="80"/>
      <c r="FX42" s="80"/>
      <c r="FY42" s="80"/>
      <c r="FZ42" s="80"/>
      <c r="GA42" s="80"/>
      <c r="GB42" s="80"/>
      <c r="GC42" s="80"/>
      <c r="GD42" s="80"/>
      <c r="GE42" s="80"/>
      <c r="GF42" s="80"/>
      <c r="GG42" s="80"/>
      <c r="GH42" s="80"/>
      <c r="GI42" s="80"/>
      <c r="GJ42" s="80"/>
      <c r="GK42" s="80"/>
      <c r="GL42" s="80"/>
      <c r="GM42" s="80"/>
      <c r="GN42" s="80"/>
      <c r="GO42" s="80"/>
      <c r="GP42" s="80"/>
      <c r="GQ42" s="80"/>
      <c r="GR42" s="80"/>
      <c r="GS42" s="80"/>
      <c r="GT42" s="80"/>
      <c r="GU42" s="80"/>
      <c r="GV42" s="80"/>
      <c r="GW42" s="80"/>
      <c r="GX42" s="80"/>
      <c r="GY42" s="80"/>
      <c r="GZ42" s="80"/>
      <c r="HA42" s="80"/>
      <c r="HB42" s="80"/>
      <c r="HC42" s="80"/>
      <c r="HD42" s="80"/>
      <c r="HE42" s="80"/>
      <c r="HF42" s="80"/>
      <c r="HG42" s="80"/>
      <c r="HH42" s="80"/>
      <c r="HI42" s="80"/>
      <c r="HJ42" s="80"/>
      <c r="HK42" s="80"/>
      <c r="HL42" s="80"/>
      <c r="HM42" s="80"/>
      <c r="HN42" s="80"/>
      <c r="HO42" s="80"/>
      <c r="HP42" s="80"/>
      <c r="HQ42" s="80"/>
      <c r="HR42" s="80"/>
      <c r="HS42" s="80"/>
      <c r="HT42" s="80"/>
      <c r="HU42" s="80"/>
      <c r="HV42" s="80"/>
      <c r="HW42" s="80"/>
      <c r="HX42" s="80"/>
      <c r="HY42" s="80"/>
      <c r="HZ42" s="80"/>
      <c r="IA42" s="80"/>
      <c r="IB42" s="80"/>
      <c r="IC42" s="80"/>
      <c r="ID42" s="80"/>
      <c r="IE42" s="80"/>
      <c r="IF42" s="80"/>
      <c r="IG42" s="80"/>
      <c r="IH42" s="80"/>
      <c r="II42" s="80"/>
      <c r="IJ42" s="80"/>
      <c r="IK42" s="80"/>
      <c r="IL42" s="80"/>
      <c r="IM42" s="80"/>
      <c r="IN42" s="80"/>
      <c r="IO42" s="80"/>
      <c r="IP42" s="80"/>
      <c r="IQ42" s="80"/>
      <c r="IR42" s="80"/>
      <c r="IS42" s="80"/>
      <c r="IT42" s="80"/>
      <c r="IU42" s="80"/>
      <c r="IV42" s="80"/>
      <c r="IW42" s="80"/>
    </row>
    <row r="43" spans="1:257">
      <c r="A43" s="83">
        <v>28</v>
      </c>
      <c r="B43" s="163" t="s">
        <v>208</v>
      </c>
      <c r="C43" s="166">
        <v>2014</v>
      </c>
      <c r="D43" s="164">
        <v>1611.3</v>
      </c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0"/>
      <c r="AE43" s="80"/>
      <c r="AF43" s="80"/>
      <c r="AG43" s="80"/>
      <c r="AH43" s="80"/>
      <c r="AI43" s="80"/>
      <c r="AJ43" s="80"/>
      <c r="AK43" s="80"/>
      <c r="AL43" s="80"/>
      <c r="AM43" s="80"/>
      <c r="AN43" s="80"/>
      <c r="AO43" s="80"/>
      <c r="AP43" s="80"/>
      <c r="AQ43" s="80"/>
      <c r="AR43" s="80"/>
      <c r="AS43" s="80"/>
      <c r="AT43" s="80"/>
      <c r="AU43" s="80"/>
      <c r="AV43" s="80"/>
      <c r="AW43" s="80"/>
      <c r="AX43" s="80"/>
      <c r="AY43" s="80"/>
      <c r="AZ43" s="80"/>
      <c r="BA43" s="80"/>
      <c r="BB43" s="80"/>
      <c r="BC43" s="80"/>
      <c r="BD43" s="80"/>
      <c r="BE43" s="80"/>
      <c r="BF43" s="80"/>
      <c r="BG43" s="80"/>
      <c r="BH43" s="80"/>
      <c r="BI43" s="80"/>
      <c r="BJ43" s="80"/>
      <c r="BK43" s="80"/>
      <c r="BL43" s="80"/>
      <c r="BM43" s="80"/>
      <c r="BN43" s="80"/>
      <c r="BO43" s="80"/>
      <c r="BP43" s="80"/>
      <c r="BQ43" s="80"/>
      <c r="BR43" s="80"/>
      <c r="BS43" s="80"/>
      <c r="BT43" s="80"/>
      <c r="BU43" s="80"/>
      <c r="BV43" s="80"/>
      <c r="BW43" s="80"/>
      <c r="BX43" s="80"/>
      <c r="BY43" s="80"/>
      <c r="BZ43" s="80"/>
      <c r="CA43" s="80"/>
      <c r="CB43" s="80"/>
      <c r="CC43" s="80"/>
      <c r="CD43" s="80"/>
      <c r="CE43" s="80"/>
      <c r="CF43" s="80"/>
      <c r="CG43" s="80"/>
      <c r="CH43" s="80"/>
      <c r="CI43" s="80"/>
      <c r="CJ43" s="80"/>
      <c r="CK43" s="80"/>
      <c r="CL43" s="80"/>
      <c r="CM43" s="80"/>
      <c r="CN43" s="80"/>
      <c r="CO43" s="80"/>
      <c r="CP43" s="80"/>
      <c r="CQ43" s="80"/>
      <c r="CR43" s="80"/>
      <c r="CS43" s="80"/>
      <c r="CT43" s="80"/>
      <c r="CU43" s="80"/>
      <c r="CV43" s="80"/>
      <c r="CW43" s="80"/>
      <c r="CX43" s="80"/>
      <c r="CY43" s="80"/>
      <c r="CZ43" s="80"/>
      <c r="DA43" s="80"/>
      <c r="DB43" s="80"/>
      <c r="DC43" s="80"/>
      <c r="DD43" s="80"/>
      <c r="DE43" s="80"/>
      <c r="DF43" s="80"/>
      <c r="DG43" s="80"/>
      <c r="DH43" s="80"/>
      <c r="DI43" s="80"/>
      <c r="DJ43" s="80"/>
      <c r="DK43" s="80"/>
      <c r="DL43" s="80"/>
      <c r="DM43" s="80"/>
      <c r="DN43" s="80"/>
      <c r="DO43" s="80"/>
      <c r="DP43" s="80"/>
      <c r="DQ43" s="80"/>
      <c r="DR43" s="80"/>
      <c r="DS43" s="80"/>
      <c r="DT43" s="80"/>
      <c r="DU43" s="80"/>
      <c r="DV43" s="80"/>
      <c r="DW43" s="80"/>
      <c r="DX43" s="80"/>
      <c r="DY43" s="80"/>
      <c r="DZ43" s="80"/>
      <c r="EA43" s="80"/>
      <c r="EB43" s="80"/>
      <c r="EC43" s="80"/>
      <c r="ED43" s="80"/>
      <c r="EE43" s="80"/>
      <c r="EF43" s="80"/>
      <c r="EG43" s="80"/>
      <c r="EH43" s="80"/>
      <c r="EI43" s="80"/>
      <c r="EJ43" s="80"/>
      <c r="EK43" s="80"/>
      <c r="EL43" s="80"/>
      <c r="EM43" s="80"/>
      <c r="EN43" s="80"/>
      <c r="EO43" s="80"/>
      <c r="EP43" s="80"/>
      <c r="EQ43" s="80"/>
      <c r="ER43" s="80"/>
      <c r="ES43" s="80"/>
      <c r="ET43" s="80"/>
      <c r="EU43" s="80"/>
      <c r="EV43" s="80"/>
      <c r="EW43" s="80"/>
      <c r="EX43" s="80"/>
      <c r="EY43" s="80"/>
      <c r="EZ43" s="80"/>
      <c r="FA43" s="80"/>
      <c r="FB43" s="80"/>
      <c r="FC43" s="80"/>
      <c r="FD43" s="80"/>
      <c r="FE43" s="80"/>
      <c r="FF43" s="80"/>
      <c r="FG43" s="80"/>
      <c r="FH43" s="80"/>
      <c r="FI43" s="80"/>
      <c r="FJ43" s="80"/>
      <c r="FK43" s="80"/>
      <c r="FL43" s="80"/>
      <c r="FM43" s="80"/>
      <c r="FN43" s="80"/>
      <c r="FO43" s="80"/>
      <c r="FP43" s="80"/>
      <c r="FQ43" s="80"/>
      <c r="FR43" s="80"/>
      <c r="FS43" s="80"/>
      <c r="FT43" s="80"/>
      <c r="FU43" s="80"/>
      <c r="FV43" s="80"/>
      <c r="FW43" s="80"/>
      <c r="FX43" s="80"/>
      <c r="FY43" s="80"/>
      <c r="FZ43" s="80"/>
      <c r="GA43" s="80"/>
      <c r="GB43" s="80"/>
      <c r="GC43" s="80"/>
      <c r="GD43" s="80"/>
      <c r="GE43" s="80"/>
      <c r="GF43" s="80"/>
      <c r="GG43" s="80"/>
      <c r="GH43" s="80"/>
      <c r="GI43" s="80"/>
      <c r="GJ43" s="80"/>
      <c r="GK43" s="80"/>
      <c r="GL43" s="80"/>
      <c r="GM43" s="80"/>
      <c r="GN43" s="80"/>
      <c r="GO43" s="80"/>
      <c r="GP43" s="80"/>
      <c r="GQ43" s="80"/>
      <c r="GR43" s="80"/>
      <c r="GS43" s="80"/>
      <c r="GT43" s="80"/>
      <c r="GU43" s="80"/>
      <c r="GV43" s="80"/>
      <c r="GW43" s="80"/>
      <c r="GX43" s="80"/>
      <c r="GY43" s="80"/>
      <c r="GZ43" s="80"/>
      <c r="HA43" s="80"/>
      <c r="HB43" s="80"/>
      <c r="HC43" s="80"/>
      <c r="HD43" s="80"/>
      <c r="HE43" s="80"/>
      <c r="HF43" s="80"/>
      <c r="HG43" s="80"/>
      <c r="HH43" s="80"/>
      <c r="HI43" s="80"/>
      <c r="HJ43" s="80"/>
      <c r="HK43" s="80"/>
      <c r="HL43" s="80"/>
      <c r="HM43" s="80"/>
      <c r="HN43" s="80"/>
      <c r="HO43" s="80"/>
      <c r="HP43" s="80"/>
      <c r="HQ43" s="80"/>
      <c r="HR43" s="80"/>
      <c r="HS43" s="80"/>
      <c r="HT43" s="80"/>
      <c r="HU43" s="80"/>
      <c r="HV43" s="80"/>
      <c r="HW43" s="80"/>
      <c r="HX43" s="80"/>
      <c r="HY43" s="80"/>
      <c r="HZ43" s="80"/>
      <c r="IA43" s="80"/>
      <c r="IB43" s="80"/>
      <c r="IC43" s="80"/>
      <c r="ID43" s="80"/>
      <c r="IE43" s="80"/>
      <c r="IF43" s="80"/>
      <c r="IG43" s="80"/>
      <c r="IH43" s="80"/>
      <c r="II43" s="80"/>
      <c r="IJ43" s="80"/>
      <c r="IK43" s="80"/>
      <c r="IL43" s="80"/>
      <c r="IM43" s="80"/>
      <c r="IN43" s="80"/>
      <c r="IO43" s="80"/>
      <c r="IP43" s="80"/>
      <c r="IQ43" s="80"/>
      <c r="IR43" s="80"/>
      <c r="IS43" s="80"/>
      <c r="IT43" s="80"/>
      <c r="IU43" s="80"/>
      <c r="IV43" s="80"/>
      <c r="IW43" s="80"/>
    </row>
    <row r="44" spans="1:257">
      <c r="A44" s="196" t="s">
        <v>16</v>
      </c>
      <c r="B44" s="196"/>
      <c r="C44" s="196"/>
      <c r="D44" s="37">
        <f>SUM(D16:D43)</f>
        <v>115356.23</v>
      </c>
    </row>
    <row r="45" spans="1:257">
      <c r="A45" s="195" t="s">
        <v>173</v>
      </c>
      <c r="B45" s="195"/>
      <c r="C45" s="195"/>
      <c r="D45" s="195"/>
    </row>
    <row r="46" spans="1:257">
      <c r="A46" s="73">
        <v>1</v>
      </c>
      <c r="B46" s="81" t="s">
        <v>178</v>
      </c>
      <c r="C46" s="73">
        <v>2010</v>
      </c>
      <c r="D46" s="84">
        <v>3000</v>
      </c>
    </row>
    <row r="47" spans="1:257">
      <c r="A47" s="73">
        <v>2</v>
      </c>
      <c r="B47" s="81" t="s">
        <v>179</v>
      </c>
      <c r="C47" s="73">
        <v>2014</v>
      </c>
      <c r="D47" s="84">
        <v>1599</v>
      </c>
    </row>
    <row r="48" spans="1:257">
      <c r="A48" s="196" t="s">
        <v>16</v>
      </c>
      <c r="B48" s="196"/>
      <c r="C48" s="196"/>
      <c r="D48" s="37">
        <f>SUM(D46:D47)</f>
        <v>4599</v>
      </c>
    </row>
    <row r="49" spans="1:4" ht="12.75" customHeight="1">
      <c r="A49" s="195" t="s">
        <v>141</v>
      </c>
      <c r="B49" s="195"/>
      <c r="C49" s="195"/>
      <c r="D49" s="195"/>
    </row>
    <row r="50" spans="1:4">
      <c r="A50" s="73">
        <v>1</v>
      </c>
      <c r="B50" s="161" t="s">
        <v>165</v>
      </c>
      <c r="C50" s="165">
        <v>2013</v>
      </c>
      <c r="D50" s="162">
        <v>754.96</v>
      </c>
    </row>
    <row r="51" spans="1:4">
      <c r="A51" s="73">
        <v>2</v>
      </c>
      <c r="B51" s="161" t="s">
        <v>166</v>
      </c>
      <c r="C51" s="165">
        <v>2012</v>
      </c>
      <c r="D51" s="162">
        <v>1589</v>
      </c>
    </row>
    <row r="52" spans="1:4">
      <c r="A52" s="73">
        <v>3</v>
      </c>
      <c r="B52" s="161" t="s">
        <v>167</v>
      </c>
      <c r="C52" s="165">
        <v>2012</v>
      </c>
      <c r="D52" s="162">
        <v>1399</v>
      </c>
    </row>
    <row r="53" spans="1:4">
      <c r="A53" s="73">
        <v>4</v>
      </c>
      <c r="B53" s="161" t="s">
        <v>166</v>
      </c>
      <c r="C53" s="165">
        <v>2012</v>
      </c>
      <c r="D53" s="162">
        <v>1589</v>
      </c>
    </row>
    <row r="54" spans="1:4">
      <c r="A54" s="73">
        <v>5</v>
      </c>
      <c r="B54" s="161" t="s">
        <v>167</v>
      </c>
      <c r="C54" s="165">
        <v>2012</v>
      </c>
      <c r="D54" s="162">
        <v>1399</v>
      </c>
    </row>
    <row r="55" spans="1:4">
      <c r="A55" s="73">
        <v>6</v>
      </c>
      <c r="B55" s="161" t="s">
        <v>166</v>
      </c>
      <c r="C55" s="165">
        <v>2012</v>
      </c>
      <c r="D55" s="162">
        <v>1589</v>
      </c>
    </row>
    <row r="56" spans="1:4">
      <c r="A56" s="73">
        <v>7</v>
      </c>
      <c r="B56" s="161" t="s">
        <v>167</v>
      </c>
      <c r="C56" s="165">
        <v>2012</v>
      </c>
      <c r="D56" s="162">
        <v>1399</v>
      </c>
    </row>
    <row r="57" spans="1:4">
      <c r="A57" s="73">
        <v>8</v>
      </c>
      <c r="B57" s="161" t="s">
        <v>166</v>
      </c>
      <c r="C57" s="165">
        <v>2012</v>
      </c>
      <c r="D57" s="162">
        <v>1589</v>
      </c>
    </row>
    <row r="58" spans="1:4">
      <c r="A58" s="73">
        <v>9</v>
      </c>
      <c r="B58" s="161" t="s">
        <v>167</v>
      </c>
      <c r="C58" s="165">
        <v>2012</v>
      </c>
      <c r="D58" s="162">
        <v>1399</v>
      </c>
    </row>
    <row r="59" spans="1:4">
      <c r="A59" s="73">
        <v>10</v>
      </c>
      <c r="B59" s="161" t="s">
        <v>166</v>
      </c>
      <c r="C59" s="165">
        <v>2012</v>
      </c>
      <c r="D59" s="162">
        <v>1589</v>
      </c>
    </row>
    <row r="60" spans="1:4">
      <c r="A60" s="73">
        <v>11</v>
      </c>
      <c r="B60" s="161" t="s">
        <v>167</v>
      </c>
      <c r="C60" s="165">
        <v>2012</v>
      </c>
      <c r="D60" s="162">
        <v>1399</v>
      </c>
    </row>
    <row r="61" spans="1:4">
      <c r="A61" s="73">
        <v>12</v>
      </c>
      <c r="B61" s="163" t="s">
        <v>168</v>
      </c>
      <c r="C61" s="166">
        <v>2012</v>
      </c>
      <c r="D61" s="164">
        <v>2239</v>
      </c>
    </row>
    <row r="62" spans="1:4">
      <c r="A62" s="73">
        <v>13</v>
      </c>
      <c r="B62" s="163" t="s">
        <v>168</v>
      </c>
      <c r="C62" s="166">
        <v>2012</v>
      </c>
      <c r="D62" s="164">
        <v>2239</v>
      </c>
    </row>
    <row r="63" spans="1:4">
      <c r="A63" s="73">
        <v>14</v>
      </c>
      <c r="B63" s="163" t="s">
        <v>168</v>
      </c>
      <c r="C63" s="166">
        <v>2012</v>
      </c>
      <c r="D63" s="164">
        <v>2239</v>
      </c>
    </row>
    <row r="64" spans="1:4">
      <c r="A64" s="73">
        <v>15</v>
      </c>
      <c r="B64" s="163" t="s">
        <v>168</v>
      </c>
      <c r="C64" s="166">
        <v>2012</v>
      </c>
      <c r="D64" s="164">
        <v>2239</v>
      </c>
    </row>
    <row r="65" spans="1:4">
      <c r="A65" s="73">
        <v>16</v>
      </c>
      <c r="B65" s="163" t="s">
        <v>168</v>
      </c>
      <c r="C65" s="166">
        <v>2012</v>
      </c>
      <c r="D65" s="164">
        <v>2239</v>
      </c>
    </row>
    <row r="66" spans="1:4">
      <c r="A66" s="73">
        <v>18</v>
      </c>
      <c r="B66" s="163" t="s">
        <v>168</v>
      </c>
      <c r="C66" s="166">
        <v>2012</v>
      </c>
      <c r="D66" s="164">
        <v>2239</v>
      </c>
    </row>
    <row r="67" spans="1:4">
      <c r="A67" s="73">
        <v>19</v>
      </c>
      <c r="B67" s="163" t="s">
        <v>168</v>
      </c>
      <c r="C67" s="166">
        <v>2012</v>
      </c>
      <c r="D67" s="164">
        <v>2239</v>
      </c>
    </row>
    <row r="68" spans="1:4">
      <c r="A68" s="73">
        <v>20</v>
      </c>
      <c r="B68" s="163" t="s">
        <v>168</v>
      </c>
      <c r="C68" s="166">
        <v>2012</v>
      </c>
      <c r="D68" s="164">
        <v>2239</v>
      </c>
    </row>
    <row r="69" spans="1:4">
      <c r="A69" s="73">
        <v>21</v>
      </c>
      <c r="B69" s="163" t="s">
        <v>168</v>
      </c>
      <c r="C69" s="166">
        <v>2012</v>
      </c>
      <c r="D69" s="164">
        <v>2239</v>
      </c>
    </row>
    <row r="70" spans="1:4">
      <c r="A70" s="73">
        <v>22</v>
      </c>
      <c r="B70" s="163" t="s">
        <v>168</v>
      </c>
      <c r="C70" s="166">
        <v>2012</v>
      </c>
      <c r="D70" s="164">
        <v>2239</v>
      </c>
    </row>
    <row r="71" spans="1:4">
      <c r="A71" s="196" t="s">
        <v>16</v>
      </c>
      <c r="B71" s="196"/>
      <c r="C71" s="196"/>
      <c r="D71" s="37">
        <f>SUM(D50:D70)</f>
        <v>38084.959999999999</v>
      </c>
    </row>
    <row r="72" spans="1:4" ht="12.75" customHeight="1">
      <c r="A72" s="195" t="s">
        <v>115</v>
      </c>
      <c r="B72" s="195"/>
      <c r="C72" s="195"/>
      <c r="D72" s="195"/>
    </row>
    <row r="73" spans="1:4" s="55" customFormat="1">
      <c r="A73" s="73">
        <v>1</v>
      </c>
      <c r="B73" s="161" t="s">
        <v>134</v>
      </c>
      <c r="C73" s="165">
        <v>2012</v>
      </c>
      <c r="D73" s="162">
        <v>7749</v>
      </c>
    </row>
    <row r="74" spans="1:4" s="55" customFormat="1">
      <c r="A74" s="73">
        <v>2</v>
      </c>
      <c r="B74" s="163" t="s">
        <v>135</v>
      </c>
      <c r="C74" s="166">
        <v>2010</v>
      </c>
      <c r="D74" s="164">
        <v>127095.3</v>
      </c>
    </row>
    <row r="75" spans="1:4" s="55" customFormat="1">
      <c r="A75" s="73">
        <v>3</v>
      </c>
      <c r="B75" s="163" t="s">
        <v>136</v>
      </c>
      <c r="C75" s="166">
        <v>2011</v>
      </c>
      <c r="D75" s="164">
        <v>113228.16</v>
      </c>
    </row>
    <row r="76" spans="1:4" s="55" customFormat="1">
      <c r="A76" s="73">
        <v>4</v>
      </c>
      <c r="B76" s="163" t="s">
        <v>136</v>
      </c>
      <c r="C76" s="166">
        <v>2012</v>
      </c>
      <c r="D76" s="164">
        <v>55051.23</v>
      </c>
    </row>
    <row r="77" spans="1:4" s="55" customFormat="1">
      <c r="A77" s="73">
        <v>5</v>
      </c>
      <c r="B77" s="163" t="s">
        <v>137</v>
      </c>
      <c r="C77" s="166">
        <v>2013</v>
      </c>
      <c r="D77" s="164">
        <v>20990</v>
      </c>
    </row>
    <row r="78" spans="1:4" s="55" customFormat="1">
      <c r="A78" s="73">
        <v>6</v>
      </c>
      <c r="B78" s="163" t="s">
        <v>139</v>
      </c>
      <c r="C78" s="166">
        <v>2011</v>
      </c>
      <c r="D78" s="164">
        <v>8522.1200000000008</v>
      </c>
    </row>
    <row r="79" spans="1:4">
      <c r="A79" s="196" t="s">
        <v>16</v>
      </c>
      <c r="B79" s="196"/>
      <c r="C79" s="196"/>
      <c r="D79" s="37">
        <f>SUM(D73:D78)</f>
        <v>332635.81</v>
      </c>
    </row>
    <row r="80" spans="1:4" ht="12.75" customHeight="1">
      <c r="A80" s="195" t="s">
        <v>68</v>
      </c>
      <c r="B80" s="195"/>
      <c r="C80" s="195"/>
      <c r="D80" s="195"/>
    </row>
    <row r="81" spans="1:257">
      <c r="A81" s="73">
        <v>1</v>
      </c>
      <c r="B81" s="74" t="s">
        <v>168</v>
      </c>
      <c r="C81" s="65">
        <v>2014</v>
      </c>
      <c r="D81" s="75">
        <v>1840</v>
      </c>
    </row>
    <row r="82" spans="1:257">
      <c r="A82" s="196" t="s">
        <v>16</v>
      </c>
      <c r="B82" s="196"/>
      <c r="C82" s="196"/>
      <c r="D82" s="37">
        <f>SUM(D81:D81)</f>
        <v>1840</v>
      </c>
    </row>
    <row r="83" spans="1:257">
      <c r="A83" s="29"/>
      <c r="D83" s="24"/>
    </row>
    <row r="84" spans="1:257">
      <c r="A84" s="29"/>
      <c r="D84" s="72" t="s">
        <v>32</v>
      </c>
    </row>
    <row r="85" spans="1:257" ht="12.75" customHeight="1">
      <c r="A85" s="29"/>
      <c r="D85" s="24"/>
    </row>
    <row r="86" spans="1:257" ht="25.5">
      <c r="A86" s="130" t="s">
        <v>0</v>
      </c>
      <c r="B86" s="28" t="s">
        <v>2</v>
      </c>
      <c r="C86" s="130" t="s">
        <v>3</v>
      </c>
      <c r="D86" s="48" t="s">
        <v>1</v>
      </c>
    </row>
    <row r="87" spans="1:257" ht="12.75" customHeight="1">
      <c r="A87" s="195" t="s">
        <v>60</v>
      </c>
      <c r="B87" s="195"/>
      <c r="C87" s="195"/>
      <c r="D87" s="195"/>
    </row>
    <row r="88" spans="1:257">
      <c r="A88" s="73">
        <v>1</v>
      </c>
      <c r="B88" s="81" t="s">
        <v>254</v>
      </c>
      <c r="C88" s="73">
        <v>2011</v>
      </c>
      <c r="D88" s="84">
        <v>2583</v>
      </c>
    </row>
    <row r="89" spans="1:257">
      <c r="A89" s="73">
        <v>2</v>
      </c>
      <c r="B89" s="81" t="s">
        <v>255</v>
      </c>
      <c r="C89" s="73">
        <v>2012</v>
      </c>
      <c r="D89" s="84">
        <v>1999</v>
      </c>
    </row>
    <row r="90" spans="1:257">
      <c r="A90" s="73">
        <v>3</v>
      </c>
      <c r="B90" s="81" t="s">
        <v>256</v>
      </c>
      <c r="C90" s="73">
        <v>2012</v>
      </c>
      <c r="D90" s="84">
        <v>2799</v>
      </c>
    </row>
    <row r="91" spans="1:257">
      <c r="A91" s="73">
        <v>4</v>
      </c>
      <c r="B91" s="81" t="s">
        <v>257</v>
      </c>
      <c r="C91" s="73">
        <v>2013</v>
      </c>
      <c r="D91" s="84">
        <v>2899</v>
      </c>
    </row>
    <row r="92" spans="1:257">
      <c r="A92" s="73">
        <v>5</v>
      </c>
      <c r="B92" s="81" t="s">
        <v>257</v>
      </c>
      <c r="C92" s="73">
        <v>2013</v>
      </c>
      <c r="D92" s="84">
        <v>2899</v>
      </c>
    </row>
    <row r="93" spans="1:257">
      <c r="A93" s="196" t="s">
        <v>16</v>
      </c>
      <c r="B93" s="196"/>
      <c r="C93" s="196"/>
      <c r="D93" s="37">
        <f>SUM(D88:D92)</f>
        <v>13179</v>
      </c>
    </row>
    <row r="94" spans="1:257" ht="12.75" customHeight="1">
      <c r="A94" s="195" t="s">
        <v>180</v>
      </c>
      <c r="B94" s="195"/>
      <c r="C94" s="195"/>
      <c r="D94" s="195"/>
    </row>
    <row r="95" spans="1:257">
      <c r="A95" s="83">
        <v>1</v>
      </c>
      <c r="B95" s="163" t="s">
        <v>205</v>
      </c>
      <c r="C95" s="166">
        <v>2012</v>
      </c>
      <c r="D95" s="164">
        <v>2299.9899999999998</v>
      </c>
      <c r="E95" s="80"/>
      <c r="F95" s="80"/>
      <c r="G95" s="80"/>
      <c r="H95" s="80"/>
      <c r="I95" s="80"/>
      <c r="J95" s="80"/>
      <c r="K95" s="80"/>
      <c r="L95" s="80"/>
      <c r="M95" s="80"/>
      <c r="N95" s="80"/>
      <c r="O95" s="80"/>
      <c r="P95" s="80"/>
      <c r="Q95" s="80"/>
      <c r="R95" s="80"/>
      <c r="S95" s="80"/>
      <c r="T95" s="80"/>
      <c r="U95" s="80"/>
      <c r="V95" s="80"/>
      <c r="W95" s="80"/>
      <c r="X95" s="80"/>
      <c r="Y95" s="80"/>
      <c r="Z95" s="80"/>
      <c r="AA95" s="80"/>
      <c r="AB95" s="80"/>
      <c r="AC95" s="80"/>
      <c r="AD95" s="80"/>
      <c r="AE95" s="80"/>
      <c r="AF95" s="80"/>
      <c r="AG95" s="80"/>
      <c r="AH95" s="80"/>
      <c r="AI95" s="80"/>
      <c r="AJ95" s="80"/>
      <c r="AK95" s="80"/>
      <c r="AL95" s="80"/>
      <c r="AM95" s="80"/>
      <c r="AN95" s="80"/>
      <c r="AO95" s="80"/>
      <c r="AP95" s="80"/>
      <c r="AQ95" s="80"/>
      <c r="AR95" s="80"/>
      <c r="AS95" s="80"/>
      <c r="AT95" s="80"/>
      <c r="AU95" s="80"/>
      <c r="AV95" s="80"/>
      <c r="AW95" s="80"/>
      <c r="AX95" s="80"/>
      <c r="AY95" s="80"/>
      <c r="AZ95" s="80"/>
      <c r="BA95" s="80"/>
      <c r="BB95" s="80"/>
      <c r="BC95" s="80"/>
      <c r="BD95" s="80"/>
      <c r="BE95" s="80"/>
      <c r="BF95" s="80"/>
      <c r="BG95" s="80"/>
      <c r="BH95" s="80"/>
      <c r="BI95" s="80"/>
      <c r="BJ95" s="80"/>
      <c r="BK95" s="80"/>
      <c r="BL95" s="80"/>
      <c r="BM95" s="80"/>
      <c r="BN95" s="80"/>
      <c r="BO95" s="80"/>
      <c r="BP95" s="80"/>
      <c r="BQ95" s="80"/>
      <c r="BR95" s="80"/>
      <c r="BS95" s="80"/>
      <c r="BT95" s="80"/>
      <c r="BU95" s="80"/>
      <c r="BV95" s="80"/>
      <c r="BW95" s="80"/>
      <c r="BX95" s="80"/>
      <c r="BY95" s="80"/>
      <c r="BZ95" s="80"/>
      <c r="CA95" s="80"/>
      <c r="CB95" s="80"/>
      <c r="CC95" s="80"/>
      <c r="CD95" s="80"/>
      <c r="CE95" s="80"/>
      <c r="CF95" s="80"/>
      <c r="CG95" s="80"/>
      <c r="CH95" s="80"/>
      <c r="CI95" s="80"/>
      <c r="CJ95" s="80"/>
      <c r="CK95" s="80"/>
      <c r="CL95" s="80"/>
      <c r="CM95" s="80"/>
      <c r="CN95" s="80"/>
      <c r="CO95" s="80"/>
      <c r="CP95" s="80"/>
      <c r="CQ95" s="80"/>
      <c r="CR95" s="80"/>
      <c r="CS95" s="80"/>
      <c r="CT95" s="80"/>
      <c r="CU95" s="80"/>
      <c r="CV95" s="80"/>
      <c r="CW95" s="80"/>
      <c r="CX95" s="80"/>
      <c r="CY95" s="80"/>
      <c r="CZ95" s="80"/>
      <c r="DA95" s="80"/>
      <c r="DB95" s="80"/>
      <c r="DC95" s="80"/>
      <c r="DD95" s="80"/>
      <c r="DE95" s="80"/>
      <c r="DF95" s="80"/>
      <c r="DG95" s="80"/>
      <c r="DH95" s="80"/>
      <c r="DI95" s="80"/>
      <c r="DJ95" s="80"/>
      <c r="DK95" s="80"/>
      <c r="DL95" s="80"/>
      <c r="DM95" s="80"/>
      <c r="DN95" s="80"/>
      <c r="DO95" s="80"/>
      <c r="DP95" s="80"/>
      <c r="DQ95" s="80"/>
      <c r="DR95" s="80"/>
      <c r="DS95" s="80"/>
      <c r="DT95" s="80"/>
      <c r="DU95" s="80"/>
      <c r="DV95" s="80"/>
      <c r="DW95" s="80"/>
      <c r="DX95" s="80"/>
      <c r="DY95" s="80"/>
      <c r="DZ95" s="80"/>
      <c r="EA95" s="80"/>
      <c r="EB95" s="80"/>
      <c r="EC95" s="80"/>
      <c r="ED95" s="80"/>
      <c r="EE95" s="80"/>
      <c r="EF95" s="80"/>
      <c r="EG95" s="80"/>
      <c r="EH95" s="80"/>
      <c r="EI95" s="80"/>
      <c r="EJ95" s="80"/>
      <c r="EK95" s="80"/>
      <c r="EL95" s="80"/>
      <c r="EM95" s="80"/>
      <c r="EN95" s="80"/>
      <c r="EO95" s="80"/>
      <c r="EP95" s="80"/>
      <c r="EQ95" s="80"/>
      <c r="ER95" s="80"/>
      <c r="ES95" s="80"/>
      <c r="ET95" s="80"/>
      <c r="EU95" s="80"/>
      <c r="EV95" s="80"/>
      <c r="EW95" s="80"/>
      <c r="EX95" s="80"/>
      <c r="EY95" s="80"/>
      <c r="EZ95" s="80"/>
      <c r="FA95" s="80"/>
      <c r="FB95" s="80"/>
      <c r="FC95" s="80"/>
      <c r="FD95" s="80"/>
      <c r="FE95" s="80"/>
      <c r="FF95" s="80"/>
      <c r="FG95" s="80"/>
      <c r="FH95" s="80"/>
      <c r="FI95" s="80"/>
      <c r="FJ95" s="80"/>
      <c r="FK95" s="80"/>
      <c r="FL95" s="80"/>
      <c r="FM95" s="80"/>
      <c r="FN95" s="80"/>
      <c r="FO95" s="80"/>
      <c r="FP95" s="80"/>
      <c r="FQ95" s="80"/>
      <c r="FR95" s="80"/>
      <c r="FS95" s="80"/>
      <c r="FT95" s="80"/>
      <c r="FU95" s="80"/>
      <c r="FV95" s="80"/>
      <c r="FW95" s="80"/>
      <c r="FX95" s="80"/>
      <c r="FY95" s="80"/>
      <c r="FZ95" s="80"/>
      <c r="GA95" s="80"/>
      <c r="GB95" s="80"/>
      <c r="GC95" s="80"/>
      <c r="GD95" s="80"/>
      <c r="GE95" s="80"/>
      <c r="GF95" s="80"/>
      <c r="GG95" s="80"/>
      <c r="GH95" s="80"/>
      <c r="GI95" s="80"/>
      <c r="GJ95" s="80"/>
      <c r="GK95" s="80"/>
      <c r="GL95" s="80"/>
      <c r="GM95" s="80"/>
      <c r="GN95" s="80"/>
      <c r="GO95" s="80"/>
      <c r="GP95" s="80"/>
      <c r="GQ95" s="80"/>
      <c r="GR95" s="80"/>
      <c r="GS95" s="80"/>
      <c r="GT95" s="80"/>
      <c r="GU95" s="80"/>
      <c r="GV95" s="80"/>
      <c r="GW95" s="80"/>
      <c r="GX95" s="80"/>
      <c r="GY95" s="80"/>
      <c r="GZ95" s="80"/>
      <c r="HA95" s="80"/>
      <c r="HB95" s="80"/>
      <c r="HC95" s="80"/>
      <c r="HD95" s="80"/>
      <c r="HE95" s="80"/>
      <c r="HF95" s="80"/>
      <c r="HG95" s="80"/>
      <c r="HH95" s="80"/>
      <c r="HI95" s="80"/>
      <c r="HJ95" s="80"/>
      <c r="HK95" s="80"/>
      <c r="HL95" s="80"/>
      <c r="HM95" s="80"/>
      <c r="HN95" s="80"/>
      <c r="HO95" s="80"/>
      <c r="HP95" s="80"/>
      <c r="HQ95" s="80"/>
      <c r="HR95" s="80"/>
      <c r="HS95" s="80"/>
      <c r="HT95" s="80"/>
      <c r="HU95" s="80"/>
      <c r="HV95" s="80"/>
      <c r="HW95" s="80"/>
      <c r="HX95" s="80"/>
      <c r="HY95" s="80"/>
      <c r="HZ95" s="80"/>
      <c r="IA95" s="80"/>
      <c r="IB95" s="80"/>
      <c r="IC95" s="80"/>
      <c r="ID95" s="80"/>
      <c r="IE95" s="80"/>
      <c r="IF95" s="80"/>
      <c r="IG95" s="80"/>
      <c r="IH95" s="80"/>
      <c r="II95" s="80"/>
      <c r="IJ95" s="80"/>
      <c r="IK95" s="80"/>
      <c r="IL95" s="80"/>
      <c r="IM95" s="80"/>
      <c r="IN95" s="80"/>
      <c r="IO95" s="80"/>
      <c r="IP95" s="80"/>
      <c r="IQ95" s="80"/>
      <c r="IR95" s="80"/>
      <c r="IS95" s="80"/>
      <c r="IT95" s="80"/>
      <c r="IU95" s="80"/>
      <c r="IV95" s="80"/>
      <c r="IW95" s="80"/>
    </row>
    <row r="96" spans="1:257">
      <c r="A96" s="83">
        <v>2</v>
      </c>
      <c r="B96" s="163" t="s">
        <v>206</v>
      </c>
      <c r="C96" s="166">
        <v>2012</v>
      </c>
      <c r="D96" s="164">
        <v>1699.99</v>
      </c>
      <c r="E96" s="80"/>
      <c r="F96" s="80"/>
      <c r="G96" s="80"/>
      <c r="H96" s="80"/>
      <c r="I96" s="80"/>
      <c r="J96" s="80"/>
      <c r="K96" s="80"/>
      <c r="L96" s="80"/>
      <c r="M96" s="80"/>
      <c r="N96" s="80"/>
      <c r="O96" s="80"/>
      <c r="P96" s="80"/>
      <c r="Q96" s="80"/>
      <c r="R96" s="80"/>
      <c r="S96" s="80"/>
      <c r="T96" s="80"/>
      <c r="U96" s="80"/>
      <c r="V96" s="80"/>
      <c r="W96" s="80"/>
      <c r="X96" s="80"/>
      <c r="Y96" s="80"/>
      <c r="Z96" s="80"/>
      <c r="AA96" s="80"/>
      <c r="AB96" s="80"/>
      <c r="AC96" s="80"/>
      <c r="AD96" s="80"/>
      <c r="AE96" s="80"/>
      <c r="AF96" s="80"/>
      <c r="AG96" s="80"/>
      <c r="AH96" s="80"/>
      <c r="AI96" s="80"/>
      <c r="AJ96" s="80"/>
      <c r="AK96" s="80"/>
      <c r="AL96" s="80"/>
      <c r="AM96" s="80"/>
      <c r="AN96" s="80"/>
      <c r="AO96" s="80"/>
      <c r="AP96" s="80"/>
      <c r="AQ96" s="80"/>
      <c r="AR96" s="80"/>
      <c r="AS96" s="80"/>
      <c r="AT96" s="80"/>
      <c r="AU96" s="80"/>
      <c r="AV96" s="80"/>
      <c r="AW96" s="80"/>
      <c r="AX96" s="80"/>
      <c r="AY96" s="80"/>
      <c r="AZ96" s="80"/>
      <c r="BA96" s="80"/>
      <c r="BB96" s="80"/>
      <c r="BC96" s="80"/>
      <c r="BD96" s="80"/>
      <c r="BE96" s="80"/>
      <c r="BF96" s="80"/>
      <c r="BG96" s="80"/>
      <c r="BH96" s="80"/>
      <c r="BI96" s="80"/>
      <c r="BJ96" s="80"/>
      <c r="BK96" s="80"/>
      <c r="BL96" s="80"/>
      <c r="BM96" s="80"/>
      <c r="BN96" s="80"/>
      <c r="BO96" s="80"/>
      <c r="BP96" s="80"/>
      <c r="BQ96" s="80"/>
      <c r="BR96" s="80"/>
      <c r="BS96" s="80"/>
      <c r="BT96" s="80"/>
      <c r="BU96" s="80"/>
      <c r="BV96" s="80"/>
      <c r="BW96" s="80"/>
      <c r="BX96" s="80"/>
      <c r="BY96" s="80"/>
      <c r="BZ96" s="80"/>
      <c r="CA96" s="80"/>
      <c r="CB96" s="80"/>
      <c r="CC96" s="80"/>
      <c r="CD96" s="80"/>
      <c r="CE96" s="80"/>
      <c r="CF96" s="80"/>
      <c r="CG96" s="80"/>
      <c r="CH96" s="80"/>
      <c r="CI96" s="80"/>
      <c r="CJ96" s="80"/>
      <c r="CK96" s="80"/>
      <c r="CL96" s="80"/>
      <c r="CM96" s="80"/>
      <c r="CN96" s="80"/>
      <c r="CO96" s="80"/>
      <c r="CP96" s="80"/>
      <c r="CQ96" s="80"/>
      <c r="CR96" s="80"/>
      <c r="CS96" s="80"/>
      <c r="CT96" s="80"/>
      <c r="CU96" s="80"/>
      <c r="CV96" s="80"/>
      <c r="CW96" s="80"/>
      <c r="CX96" s="80"/>
      <c r="CY96" s="80"/>
      <c r="CZ96" s="80"/>
      <c r="DA96" s="80"/>
      <c r="DB96" s="80"/>
      <c r="DC96" s="80"/>
      <c r="DD96" s="80"/>
      <c r="DE96" s="80"/>
      <c r="DF96" s="80"/>
      <c r="DG96" s="80"/>
      <c r="DH96" s="80"/>
      <c r="DI96" s="80"/>
      <c r="DJ96" s="80"/>
      <c r="DK96" s="80"/>
      <c r="DL96" s="80"/>
      <c r="DM96" s="80"/>
      <c r="DN96" s="80"/>
      <c r="DO96" s="80"/>
      <c r="DP96" s="80"/>
      <c r="DQ96" s="80"/>
      <c r="DR96" s="80"/>
      <c r="DS96" s="80"/>
      <c r="DT96" s="80"/>
      <c r="DU96" s="80"/>
      <c r="DV96" s="80"/>
      <c r="DW96" s="80"/>
      <c r="DX96" s="80"/>
      <c r="DY96" s="80"/>
      <c r="DZ96" s="80"/>
      <c r="EA96" s="80"/>
      <c r="EB96" s="80"/>
      <c r="EC96" s="80"/>
      <c r="ED96" s="80"/>
      <c r="EE96" s="80"/>
      <c r="EF96" s="80"/>
      <c r="EG96" s="80"/>
      <c r="EH96" s="80"/>
      <c r="EI96" s="80"/>
      <c r="EJ96" s="80"/>
      <c r="EK96" s="80"/>
      <c r="EL96" s="80"/>
      <c r="EM96" s="80"/>
      <c r="EN96" s="80"/>
      <c r="EO96" s="80"/>
      <c r="EP96" s="80"/>
      <c r="EQ96" s="80"/>
      <c r="ER96" s="80"/>
      <c r="ES96" s="80"/>
      <c r="ET96" s="80"/>
      <c r="EU96" s="80"/>
      <c r="EV96" s="80"/>
      <c r="EW96" s="80"/>
      <c r="EX96" s="80"/>
      <c r="EY96" s="80"/>
      <c r="EZ96" s="80"/>
      <c r="FA96" s="80"/>
      <c r="FB96" s="80"/>
      <c r="FC96" s="80"/>
      <c r="FD96" s="80"/>
      <c r="FE96" s="80"/>
      <c r="FF96" s="80"/>
      <c r="FG96" s="80"/>
      <c r="FH96" s="80"/>
      <c r="FI96" s="80"/>
      <c r="FJ96" s="80"/>
      <c r="FK96" s="80"/>
      <c r="FL96" s="80"/>
      <c r="FM96" s="80"/>
      <c r="FN96" s="80"/>
      <c r="FO96" s="80"/>
      <c r="FP96" s="80"/>
      <c r="FQ96" s="80"/>
      <c r="FR96" s="80"/>
      <c r="FS96" s="80"/>
      <c r="FT96" s="80"/>
      <c r="FU96" s="80"/>
      <c r="FV96" s="80"/>
      <c r="FW96" s="80"/>
      <c r="FX96" s="80"/>
      <c r="FY96" s="80"/>
      <c r="FZ96" s="80"/>
      <c r="GA96" s="80"/>
      <c r="GB96" s="80"/>
      <c r="GC96" s="80"/>
      <c r="GD96" s="80"/>
      <c r="GE96" s="80"/>
      <c r="GF96" s="80"/>
      <c r="GG96" s="80"/>
      <c r="GH96" s="80"/>
      <c r="GI96" s="80"/>
      <c r="GJ96" s="80"/>
      <c r="GK96" s="80"/>
      <c r="GL96" s="80"/>
      <c r="GM96" s="80"/>
      <c r="GN96" s="80"/>
      <c r="GO96" s="80"/>
      <c r="GP96" s="80"/>
      <c r="GQ96" s="80"/>
      <c r="GR96" s="80"/>
      <c r="GS96" s="80"/>
      <c r="GT96" s="80"/>
      <c r="GU96" s="80"/>
      <c r="GV96" s="80"/>
      <c r="GW96" s="80"/>
      <c r="GX96" s="80"/>
      <c r="GY96" s="80"/>
      <c r="GZ96" s="80"/>
      <c r="HA96" s="80"/>
      <c r="HB96" s="80"/>
      <c r="HC96" s="80"/>
      <c r="HD96" s="80"/>
      <c r="HE96" s="80"/>
      <c r="HF96" s="80"/>
      <c r="HG96" s="80"/>
      <c r="HH96" s="80"/>
      <c r="HI96" s="80"/>
      <c r="HJ96" s="80"/>
      <c r="HK96" s="80"/>
      <c r="HL96" s="80"/>
      <c r="HM96" s="80"/>
      <c r="HN96" s="80"/>
      <c r="HO96" s="80"/>
      <c r="HP96" s="80"/>
      <c r="HQ96" s="80"/>
      <c r="HR96" s="80"/>
      <c r="HS96" s="80"/>
      <c r="HT96" s="80"/>
      <c r="HU96" s="80"/>
      <c r="HV96" s="80"/>
      <c r="HW96" s="80"/>
      <c r="HX96" s="80"/>
      <c r="HY96" s="80"/>
      <c r="HZ96" s="80"/>
      <c r="IA96" s="80"/>
      <c r="IB96" s="80"/>
      <c r="IC96" s="80"/>
      <c r="ID96" s="80"/>
      <c r="IE96" s="80"/>
      <c r="IF96" s="80"/>
      <c r="IG96" s="80"/>
      <c r="IH96" s="80"/>
      <c r="II96" s="80"/>
      <c r="IJ96" s="80"/>
      <c r="IK96" s="80"/>
      <c r="IL96" s="80"/>
      <c r="IM96" s="80"/>
      <c r="IN96" s="80"/>
      <c r="IO96" s="80"/>
      <c r="IP96" s="80"/>
      <c r="IQ96" s="80"/>
      <c r="IR96" s="80"/>
      <c r="IS96" s="80"/>
      <c r="IT96" s="80"/>
      <c r="IU96" s="80"/>
      <c r="IV96" s="80"/>
      <c r="IW96" s="80"/>
    </row>
    <row r="97" spans="1:257">
      <c r="A97" s="83">
        <v>3</v>
      </c>
      <c r="B97" s="163" t="s">
        <v>207</v>
      </c>
      <c r="C97" s="166">
        <v>2013</v>
      </c>
      <c r="D97" s="164">
        <v>1497.99</v>
      </c>
      <c r="E97" s="80"/>
      <c r="F97" s="80"/>
      <c r="G97" s="80"/>
      <c r="H97" s="80"/>
      <c r="I97" s="80"/>
      <c r="J97" s="80"/>
      <c r="K97" s="80"/>
      <c r="L97" s="80"/>
      <c r="M97" s="80"/>
      <c r="N97" s="80"/>
      <c r="O97" s="80"/>
      <c r="P97" s="80"/>
      <c r="Q97" s="80"/>
      <c r="R97" s="80"/>
      <c r="S97" s="80"/>
      <c r="T97" s="80"/>
      <c r="U97" s="80"/>
      <c r="V97" s="80"/>
      <c r="W97" s="80"/>
      <c r="X97" s="80"/>
      <c r="Y97" s="80"/>
      <c r="Z97" s="80"/>
      <c r="AA97" s="80"/>
      <c r="AB97" s="80"/>
      <c r="AC97" s="80"/>
      <c r="AD97" s="80"/>
      <c r="AE97" s="80"/>
      <c r="AF97" s="80"/>
      <c r="AG97" s="80"/>
      <c r="AH97" s="80"/>
      <c r="AI97" s="80"/>
      <c r="AJ97" s="80"/>
      <c r="AK97" s="80"/>
      <c r="AL97" s="80"/>
      <c r="AM97" s="80"/>
      <c r="AN97" s="80"/>
      <c r="AO97" s="80"/>
      <c r="AP97" s="80"/>
      <c r="AQ97" s="80"/>
      <c r="AR97" s="80"/>
      <c r="AS97" s="80"/>
      <c r="AT97" s="80"/>
      <c r="AU97" s="80"/>
      <c r="AV97" s="80"/>
      <c r="AW97" s="80"/>
      <c r="AX97" s="80"/>
      <c r="AY97" s="80"/>
      <c r="AZ97" s="80"/>
      <c r="BA97" s="80"/>
      <c r="BB97" s="80"/>
      <c r="BC97" s="80"/>
      <c r="BD97" s="80"/>
      <c r="BE97" s="80"/>
      <c r="BF97" s="80"/>
      <c r="BG97" s="80"/>
      <c r="BH97" s="80"/>
      <c r="BI97" s="80"/>
      <c r="BJ97" s="80"/>
      <c r="BK97" s="80"/>
      <c r="BL97" s="80"/>
      <c r="BM97" s="80"/>
      <c r="BN97" s="80"/>
      <c r="BO97" s="80"/>
      <c r="BP97" s="80"/>
      <c r="BQ97" s="80"/>
      <c r="BR97" s="80"/>
      <c r="BS97" s="80"/>
      <c r="BT97" s="80"/>
      <c r="BU97" s="80"/>
      <c r="BV97" s="80"/>
      <c r="BW97" s="80"/>
      <c r="BX97" s="80"/>
      <c r="BY97" s="80"/>
      <c r="BZ97" s="80"/>
      <c r="CA97" s="80"/>
      <c r="CB97" s="80"/>
      <c r="CC97" s="80"/>
      <c r="CD97" s="80"/>
      <c r="CE97" s="80"/>
      <c r="CF97" s="80"/>
      <c r="CG97" s="80"/>
      <c r="CH97" s="80"/>
      <c r="CI97" s="80"/>
      <c r="CJ97" s="80"/>
      <c r="CK97" s="80"/>
      <c r="CL97" s="80"/>
      <c r="CM97" s="80"/>
      <c r="CN97" s="80"/>
      <c r="CO97" s="80"/>
      <c r="CP97" s="80"/>
      <c r="CQ97" s="80"/>
      <c r="CR97" s="80"/>
      <c r="CS97" s="80"/>
      <c r="CT97" s="80"/>
      <c r="CU97" s="80"/>
      <c r="CV97" s="80"/>
      <c r="CW97" s="80"/>
      <c r="CX97" s="80"/>
      <c r="CY97" s="80"/>
      <c r="CZ97" s="80"/>
      <c r="DA97" s="80"/>
      <c r="DB97" s="80"/>
      <c r="DC97" s="80"/>
      <c r="DD97" s="80"/>
      <c r="DE97" s="80"/>
      <c r="DF97" s="80"/>
      <c r="DG97" s="80"/>
      <c r="DH97" s="80"/>
      <c r="DI97" s="80"/>
      <c r="DJ97" s="80"/>
      <c r="DK97" s="80"/>
      <c r="DL97" s="80"/>
      <c r="DM97" s="80"/>
      <c r="DN97" s="80"/>
      <c r="DO97" s="80"/>
      <c r="DP97" s="80"/>
      <c r="DQ97" s="80"/>
      <c r="DR97" s="80"/>
      <c r="DS97" s="80"/>
      <c r="DT97" s="80"/>
      <c r="DU97" s="80"/>
      <c r="DV97" s="80"/>
      <c r="DW97" s="80"/>
      <c r="DX97" s="80"/>
      <c r="DY97" s="80"/>
      <c r="DZ97" s="80"/>
      <c r="EA97" s="80"/>
      <c r="EB97" s="80"/>
      <c r="EC97" s="80"/>
      <c r="ED97" s="80"/>
      <c r="EE97" s="80"/>
      <c r="EF97" s="80"/>
      <c r="EG97" s="80"/>
      <c r="EH97" s="80"/>
      <c r="EI97" s="80"/>
      <c r="EJ97" s="80"/>
      <c r="EK97" s="80"/>
      <c r="EL97" s="80"/>
      <c r="EM97" s="80"/>
      <c r="EN97" s="80"/>
      <c r="EO97" s="80"/>
      <c r="EP97" s="80"/>
      <c r="EQ97" s="80"/>
      <c r="ER97" s="80"/>
      <c r="ES97" s="80"/>
      <c r="ET97" s="80"/>
      <c r="EU97" s="80"/>
      <c r="EV97" s="80"/>
      <c r="EW97" s="80"/>
      <c r="EX97" s="80"/>
      <c r="EY97" s="80"/>
      <c r="EZ97" s="80"/>
      <c r="FA97" s="80"/>
      <c r="FB97" s="80"/>
      <c r="FC97" s="80"/>
      <c r="FD97" s="80"/>
      <c r="FE97" s="80"/>
      <c r="FF97" s="80"/>
      <c r="FG97" s="80"/>
      <c r="FH97" s="80"/>
      <c r="FI97" s="80"/>
      <c r="FJ97" s="80"/>
      <c r="FK97" s="80"/>
      <c r="FL97" s="80"/>
      <c r="FM97" s="80"/>
      <c r="FN97" s="80"/>
      <c r="FO97" s="80"/>
      <c r="FP97" s="80"/>
      <c r="FQ97" s="80"/>
      <c r="FR97" s="80"/>
      <c r="FS97" s="80"/>
      <c r="FT97" s="80"/>
      <c r="FU97" s="80"/>
      <c r="FV97" s="80"/>
      <c r="FW97" s="80"/>
      <c r="FX97" s="80"/>
      <c r="FY97" s="80"/>
      <c r="FZ97" s="80"/>
      <c r="GA97" s="80"/>
      <c r="GB97" s="80"/>
      <c r="GC97" s="80"/>
      <c r="GD97" s="80"/>
      <c r="GE97" s="80"/>
      <c r="GF97" s="80"/>
      <c r="GG97" s="80"/>
      <c r="GH97" s="80"/>
      <c r="GI97" s="80"/>
      <c r="GJ97" s="80"/>
      <c r="GK97" s="80"/>
      <c r="GL97" s="80"/>
      <c r="GM97" s="80"/>
      <c r="GN97" s="80"/>
      <c r="GO97" s="80"/>
      <c r="GP97" s="80"/>
      <c r="GQ97" s="80"/>
      <c r="GR97" s="80"/>
      <c r="GS97" s="80"/>
      <c r="GT97" s="80"/>
      <c r="GU97" s="80"/>
      <c r="GV97" s="80"/>
      <c r="GW97" s="80"/>
      <c r="GX97" s="80"/>
      <c r="GY97" s="80"/>
      <c r="GZ97" s="80"/>
      <c r="HA97" s="80"/>
      <c r="HB97" s="80"/>
      <c r="HC97" s="80"/>
      <c r="HD97" s="80"/>
      <c r="HE97" s="80"/>
      <c r="HF97" s="80"/>
      <c r="HG97" s="80"/>
      <c r="HH97" s="80"/>
      <c r="HI97" s="80"/>
      <c r="HJ97" s="80"/>
      <c r="HK97" s="80"/>
      <c r="HL97" s="80"/>
      <c r="HM97" s="80"/>
      <c r="HN97" s="80"/>
      <c r="HO97" s="80"/>
      <c r="HP97" s="80"/>
      <c r="HQ97" s="80"/>
      <c r="HR97" s="80"/>
      <c r="HS97" s="80"/>
      <c r="HT97" s="80"/>
      <c r="HU97" s="80"/>
      <c r="HV97" s="80"/>
      <c r="HW97" s="80"/>
      <c r="HX97" s="80"/>
      <c r="HY97" s="80"/>
      <c r="HZ97" s="80"/>
      <c r="IA97" s="80"/>
      <c r="IB97" s="80"/>
      <c r="IC97" s="80"/>
      <c r="ID97" s="80"/>
      <c r="IE97" s="80"/>
      <c r="IF97" s="80"/>
      <c r="IG97" s="80"/>
      <c r="IH97" s="80"/>
      <c r="II97" s="80"/>
      <c r="IJ97" s="80"/>
      <c r="IK97" s="80"/>
      <c r="IL97" s="80"/>
      <c r="IM97" s="80"/>
      <c r="IN97" s="80"/>
      <c r="IO97" s="80"/>
      <c r="IP97" s="80"/>
      <c r="IQ97" s="80"/>
      <c r="IR97" s="80"/>
      <c r="IS97" s="80"/>
      <c r="IT97" s="80"/>
      <c r="IU97" s="80"/>
      <c r="IV97" s="80"/>
      <c r="IW97" s="80"/>
    </row>
    <row r="98" spans="1:257">
      <c r="A98" s="196" t="s">
        <v>16</v>
      </c>
      <c r="B98" s="196"/>
      <c r="C98" s="196"/>
      <c r="D98" s="37">
        <f>SUM(D95:D97)</f>
        <v>5497.9699999999993</v>
      </c>
    </row>
    <row r="99" spans="1:257" ht="12.75" customHeight="1">
      <c r="A99" s="195" t="s">
        <v>173</v>
      </c>
      <c r="B99" s="195"/>
      <c r="C99" s="195"/>
      <c r="D99" s="195"/>
    </row>
    <row r="100" spans="1:257">
      <c r="A100" s="73">
        <v>1</v>
      </c>
      <c r="B100" s="81" t="s">
        <v>46</v>
      </c>
      <c r="C100" s="73"/>
      <c r="D100" s="84"/>
    </row>
    <row r="101" spans="1:257" ht="12.75" customHeight="1">
      <c r="A101" s="196" t="s">
        <v>16</v>
      </c>
      <c r="B101" s="196"/>
      <c r="C101" s="196"/>
      <c r="D101" s="37">
        <f>SUM(D100:D100)</f>
        <v>0</v>
      </c>
    </row>
    <row r="102" spans="1:257" ht="12.75" customHeight="1">
      <c r="A102" s="195" t="s">
        <v>141</v>
      </c>
      <c r="B102" s="195"/>
      <c r="C102" s="195"/>
      <c r="D102" s="195"/>
    </row>
    <row r="103" spans="1:257">
      <c r="A103" s="73">
        <v>1</v>
      </c>
      <c r="B103" s="163" t="s">
        <v>169</v>
      </c>
      <c r="C103" s="166">
        <v>2013</v>
      </c>
      <c r="D103" s="164">
        <v>2501.63</v>
      </c>
    </row>
    <row r="104" spans="1:257">
      <c r="A104" s="73">
        <v>2</v>
      </c>
      <c r="B104" s="163" t="s">
        <v>170</v>
      </c>
      <c r="C104" s="166">
        <v>2013</v>
      </c>
      <c r="D104" s="164">
        <f>3398+949</f>
        <v>4347</v>
      </c>
    </row>
    <row r="105" spans="1:257">
      <c r="A105" s="73">
        <v>3</v>
      </c>
      <c r="B105" s="163" t="s">
        <v>171</v>
      </c>
      <c r="C105" s="166">
        <v>2012</v>
      </c>
      <c r="D105" s="164">
        <v>3367.9</v>
      </c>
    </row>
    <row r="106" spans="1:257">
      <c r="A106" s="196" t="s">
        <v>16</v>
      </c>
      <c r="B106" s="196"/>
      <c r="C106" s="196"/>
      <c r="D106" s="37">
        <f>SUM(D103:D105)</f>
        <v>10216.530000000001</v>
      </c>
    </row>
    <row r="107" spans="1:257" ht="12.75" customHeight="1">
      <c r="A107" s="195" t="s">
        <v>115</v>
      </c>
      <c r="B107" s="195"/>
      <c r="C107" s="195"/>
      <c r="D107" s="195"/>
    </row>
    <row r="108" spans="1:257" s="55" customFormat="1">
      <c r="A108" s="73">
        <v>1</v>
      </c>
      <c r="B108" s="161" t="s">
        <v>138</v>
      </c>
      <c r="C108" s="165">
        <v>2012</v>
      </c>
      <c r="D108" s="162">
        <v>31570.959999999999</v>
      </c>
    </row>
    <row r="109" spans="1:257" s="55" customFormat="1">
      <c r="A109" s="73">
        <v>2</v>
      </c>
      <c r="B109" s="163" t="s">
        <v>138</v>
      </c>
      <c r="C109" s="166">
        <v>2013</v>
      </c>
      <c r="D109" s="164">
        <v>6599.97</v>
      </c>
    </row>
    <row r="110" spans="1:257">
      <c r="A110" s="196" t="s">
        <v>16</v>
      </c>
      <c r="B110" s="196"/>
      <c r="C110" s="196"/>
      <c r="D110" s="37">
        <f>SUM(D108:D109)</f>
        <v>38170.93</v>
      </c>
    </row>
    <row r="111" spans="1:257" ht="12.75" customHeight="1">
      <c r="A111" s="195" t="s">
        <v>68</v>
      </c>
      <c r="B111" s="195"/>
      <c r="C111" s="195"/>
      <c r="D111" s="195"/>
    </row>
    <row r="112" spans="1:257">
      <c r="A112" s="73">
        <v>1</v>
      </c>
      <c r="B112" s="74" t="s">
        <v>46</v>
      </c>
      <c r="C112" s="65"/>
      <c r="D112" s="75"/>
    </row>
    <row r="113" spans="1:4" ht="12.75" customHeight="1">
      <c r="A113" s="192" t="s">
        <v>16</v>
      </c>
      <c r="B113" s="193"/>
      <c r="C113" s="194"/>
      <c r="D113" s="37">
        <f>SUM(D112:D112)</f>
        <v>0</v>
      </c>
    </row>
  </sheetData>
  <mergeCells count="24">
    <mergeCell ref="A5:D5"/>
    <mergeCell ref="A14:C14"/>
    <mergeCell ref="A87:D87"/>
    <mergeCell ref="A93:C93"/>
    <mergeCell ref="A15:D15"/>
    <mergeCell ref="A44:C44"/>
    <mergeCell ref="A45:D45"/>
    <mergeCell ref="A48:C48"/>
    <mergeCell ref="A49:D49"/>
    <mergeCell ref="A71:C71"/>
    <mergeCell ref="A72:D72"/>
    <mergeCell ref="A79:C79"/>
    <mergeCell ref="A80:D80"/>
    <mergeCell ref="A82:C82"/>
    <mergeCell ref="A113:C113"/>
    <mergeCell ref="A94:D94"/>
    <mergeCell ref="A98:C98"/>
    <mergeCell ref="A99:D99"/>
    <mergeCell ref="A101:C101"/>
    <mergeCell ref="A102:D102"/>
    <mergeCell ref="A106:C106"/>
    <mergeCell ref="A107:D107"/>
    <mergeCell ref="A110:C110"/>
    <mergeCell ref="A111:D111"/>
  </mergeCells>
  <phoneticPr fontId="0" type="noConversion"/>
  <printOptions horizontalCentered="1"/>
  <pageMargins left="0.79" right="0.4" top="0.31496062992125984" bottom="0.23622047244094491" header="0.51181102362204722" footer="0.51181102362204722"/>
  <pageSetup paperSize="9" scale="9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Arkusz5"/>
  <dimension ref="A1:IW39"/>
  <sheetViews>
    <sheetView zoomScaleNormal="100" zoomScaleSheetLayoutView="90" workbookViewId="0">
      <selection activeCell="E31" sqref="E31"/>
    </sheetView>
  </sheetViews>
  <sheetFormatPr defaultRowHeight="12.75"/>
  <cols>
    <col min="1" max="1" width="4" style="6" customWidth="1"/>
    <col min="2" max="2" width="4.5703125" style="6" customWidth="1"/>
    <col min="3" max="3" width="17.140625" style="8" customWidth="1"/>
    <col min="4" max="4" width="17.140625" style="7" customWidth="1"/>
    <col min="5" max="5" width="22.28515625" style="6" customWidth="1"/>
    <col min="6" max="6" width="13.7109375" style="8" customWidth="1"/>
    <col min="7" max="7" width="17.42578125" style="6" customWidth="1"/>
    <col min="8" max="8" width="11.140625" style="6" customWidth="1"/>
    <col min="9" max="9" width="12.5703125" style="6" customWidth="1"/>
    <col min="10" max="10" width="13.140625" style="6" customWidth="1"/>
    <col min="11" max="11" width="12" style="6" customWidth="1"/>
    <col min="12" max="12" width="12.42578125" style="6" customWidth="1"/>
    <col min="13" max="13" width="10" style="6" customWidth="1"/>
    <col min="14" max="14" width="12.5703125" style="6" customWidth="1"/>
    <col min="15" max="15" width="14.28515625" style="169" customWidth="1"/>
    <col min="16" max="16" width="11.7109375" style="40" customWidth="1"/>
    <col min="17" max="17" width="12.140625" style="40" customWidth="1"/>
    <col min="18" max="18" width="11.5703125" style="6" customWidth="1"/>
    <col min="19" max="20" width="11.7109375" style="6" customWidth="1"/>
    <col min="21" max="21" width="12.140625" style="6" customWidth="1"/>
    <col min="22" max="23" width="10.5703125" style="6" bestFit="1" customWidth="1"/>
    <col min="24" max="16384" width="9.140625" style="6"/>
  </cols>
  <sheetData>
    <row r="1" spans="2:257" s="2" customFormat="1" ht="14.25">
      <c r="B1" s="1"/>
      <c r="C1" s="4"/>
      <c r="D1" s="3"/>
      <c r="F1" s="4"/>
      <c r="O1" s="169"/>
      <c r="P1" s="40"/>
      <c r="Q1" s="40"/>
      <c r="U1" s="76" t="s">
        <v>19</v>
      </c>
    </row>
    <row r="2" spans="2:257" s="2" customFormat="1" ht="14.25">
      <c r="B2" s="1"/>
      <c r="C2" s="4"/>
      <c r="D2" s="3"/>
      <c r="F2" s="4"/>
      <c r="O2" s="169"/>
      <c r="P2" s="40"/>
      <c r="Q2" s="40"/>
      <c r="U2" s="76" t="s">
        <v>56</v>
      </c>
    </row>
    <row r="3" spans="2:257" s="2" customFormat="1">
      <c r="B3" s="1"/>
      <c r="C3" s="4"/>
      <c r="D3" s="3"/>
      <c r="F3" s="4"/>
      <c r="O3" s="169"/>
      <c r="P3" s="40"/>
      <c r="Q3" s="40"/>
    </row>
    <row r="4" spans="2:257" s="2" customFormat="1">
      <c r="B4" s="202" t="s">
        <v>13</v>
      </c>
      <c r="C4" s="202"/>
      <c r="D4" s="202"/>
      <c r="E4" s="202"/>
      <c r="F4" s="202"/>
      <c r="G4" s="202"/>
      <c r="H4" s="202"/>
      <c r="I4" s="202"/>
      <c r="J4" s="202"/>
      <c r="K4" s="202"/>
      <c r="L4" s="202"/>
      <c r="M4" s="202"/>
      <c r="N4" s="202"/>
      <c r="O4" s="202"/>
      <c r="P4" s="202"/>
      <c r="Q4" s="202"/>
      <c r="R4" s="202"/>
      <c r="S4" s="202"/>
      <c r="T4" s="202"/>
      <c r="U4" s="202"/>
    </row>
    <row r="5" spans="2:257" s="2" customFormat="1" ht="12.75" customHeight="1">
      <c r="B5" s="198" t="s">
        <v>4</v>
      </c>
      <c r="C5" s="198" t="s">
        <v>5</v>
      </c>
      <c r="D5" s="198" t="s">
        <v>20</v>
      </c>
      <c r="E5" s="198" t="s">
        <v>6</v>
      </c>
      <c r="F5" s="198" t="s">
        <v>7</v>
      </c>
      <c r="G5" s="198" t="s">
        <v>23</v>
      </c>
      <c r="H5" s="198" t="s">
        <v>8</v>
      </c>
      <c r="I5" s="198" t="s">
        <v>33</v>
      </c>
      <c r="J5" s="198" t="s">
        <v>35</v>
      </c>
      <c r="K5" s="198" t="s">
        <v>34</v>
      </c>
      <c r="L5" s="198" t="s">
        <v>21</v>
      </c>
      <c r="M5" s="198" t="s">
        <v>22</v>
      </c>
      <c r="N5" s="198" t="s">
        <v>45</v>
      </c>
      <c r="O5" s="199" t="s">
        <v>49</v>
      </c>
      <c r="P5" s="200" t="s">
        <v>54</v>
      </c>
      <c r="Q5" s="200" t="s">
        <v>55</v>
      </c>
      <c r="R5" s="198" t="s">
        <v>30</v>
      </c>
      <c r="S5" s="198"/>
      <c r="T5" s="198" t="s">
        <v>31</v>
      </c>
      <c r="U5" s="198"/>
    </row>
    <row r="6" spans="2:257" s="2" customFormat="1" ht="20.25" customHeight="1">
      <c r="B6" s="198"/>
      <c r="C6" s="198"/>
      <c r="D6" s="198"/>
      <c r="E6" s="198"/>
      <c r="F6" s="198"/>
      <c r="G6" s="198"/>
      <c r="H6" s="198"/>
      <c r="I6" s="198"/>
      <c r="J6" s="198"/>
      <c r="K6" s="198"/>
      <c r="L6" s="198"/>
      <c r="M6" s="198"/>
      <c r="N6" s="198"/>
      <c r="O6" s="199"/>
      <c r="P6" s="200"/>
      <c r="Q6" s="200"/>
      <c r="R6" s="198"/>
      <c r="S6" s="198"/>
      <c r="T6" s="198"/>
      <c r="U6" s="198"/>
      <c r="V6" s="5"/>
    </row>
    <row r="7" spans="2:257" s="2" customFormat="1" ht="25.5" customHeight="1">
      <c r="B7" s="198"/>
      <c r="C7" s="198"/>
      <c r="D7" s="198"/>
      <c r="E7" s="198"/>
      <c r="F7" s="198"/>
      <c r="G7" s="198"/>
      <c r="H7" s="198"/>
      <c r="I7" s="198"/>
      <c r="J7" s="198"/>
      <c r="K7" s="198"/>
      <c r="L7" s="198"/>
      <c r="M7" s="198"/>
      <c r="N7" s="198"/>
      <c r="O7" s="199"/>
      <c r="P7" s="200"/>
      <c r="Q7" s="200"/>
      <c r="R7" s="176" t="s">
        <v>10</v>
      </c>
      <c r="S7" s="176" t="s">
        <v>11</v>
      </c>
      <c r="T7" s="176" t="s">
        <v>10</v>
      </c>
      <c r="U7" s="176" t="s">
        <v>11</v>
      </c>
      <c r="V7" s="5"/>
    </row>
    <row r="8" spans="2:257" s="2" customFormat="1" ht="12.75" customHeight="1">
      <c r="B8" s="197" t="s">
        <v>60</v>
      </c>
      <c r="C8" s="197"/>
      <c r="D8" s="197"/>
      <c r="E8" s="197"/>
      <c r="F8" s="197"/>
      <c r="G8" s="197"/>
      <c r="H8" s="197"/>
      <c r="I8" s="197"/>
      <c r="J8" s="197"/>
      <c r="K8" s="197"/>
      <c r="L8" s="197"/>
      <c r="M8" s="197"/>
      <c r="N8" s="197"/>
      <c r="O8" s="197"/>
      <c r="P8" s="197"/>
      <c r="Q8" s="197"/>
      <c r="R8" s="197"/>
      <c r="S8" s="197"/>
      <c r="T8" s="197"/>
      <c r="U8" s="197"/>
      <c r="V8" s="5"/>
    </row>
    <row r="9" spans="2:257" s="41" customFormat="1" ht="38.25">
      <c r="B9" s="45">
        <v>1</v>
      </c>
      <c r="C9" s="85" t="s">
        <v>210</v>
      </c>
      <c r="D9" s="86" t="s">
        <v>211</v>
      </c>
      <c r="E9" s="86" t="s">
        <v>212</v>
      </c>
      <c r="F9" s="85" t="s">
        <v>213</v>
      </c>
      <c r="G9" s="85" t="s">
        <v>214</v>
      </c>
      <c r="H9" s="87">
        <v>2417</v>
      </c>
      <c r="I9" s="87"/>
      <c r="J9" s="88"/>
      <c r="K9" s="87"/>
      <c r="L9" s="87">
        <v>6</v>
      </c>
      <c r="M9" s="87">
        <v>1998</v>
      </c>
      <c r="N9" s="87"/>
      <c r="O9" s="170"/>
      <c r="P9" s="87"/>
      <c r="Q9" s="89"/>
      <c r="R9" s="54" t="s">
        <v>215</v>
      </c>
      <c r="S9" s="54" t="s">
        <v>216</v>
      </c>
      <c r="T9" s="54"/>
      <c r="U9" s="54"/>
      <c r="X9" s="47"/>
      <c r="Y9" s="47"/>
      <c r="Z9" s="47"/>
      <c r="AA9" s="47"/>
      <c r="AB9" s="47"/>
      <c r="AC9" s="47"/>
      <c r="AD9" s="47"/>
      <c r="AE9" s="47"/>
      <c r="AF9" s="47"/>
      <c r="AG9" s="47"/>
      <c r="AH9" s="47"/>
      <c r="AI9" s="47"/>
      <c r="AJ9" s="47"/>
      <c r="AK9" s="47"/>
      <c r="AL9" s="47"/>
      <c r="AM9" s="47"/>
      <c r="AN9" s="47"/>
      <c r="AO9" s="47"/>
      <c r="AP9" s="47"/>
      <c r="AQ9" s="47"/>
      <c r="AR9" s="47"/>
      <c r="AS9" s="47"/>
      <c r="AT9" s="47"/>
      <c r="AU9" s="47"/>
      <c r="AV9" s="47"/>
      <c r="AW9" s="47"/>
      <c r="AX9" s="47"/>
      <c r="AY9" s="47"/>
      <c r="AZ9" s="47"/>
      <c r="BA9" s="47"/>
      <c r="BB9" s="47"/>
      <c r="BC9" s="47"/>
      <c r="BD9" s="47"/>
      <c r="BE9" s="47"/>
      <c r="BF9" s="47"/>
      <c r="BG9" s="47"/>
      <c r="BH9" s="47"/>
      <c r="BI9" s="47"/>
      <c r="BJ9" s="47"/>
      <c r="BK9" s="47"/>
      <c r="BL9" s="47"/>
      <c r="BM9" s="47"/>
      <c r="BN9" s="47"/>
      <c r="BO9" s="47"/>
      <c r="BP9" s="47"/>
      <c r="BQ9" s="47"/>
      <c r="BR9" s="47"/>
      <c r="BS9" s="47"/>
      <c r="BT9" s="47"/>
      <c r="BU9" s="47"/>
      <c r="BV9" s="47"/>
      <c r="BW9" s="47"/>
      <c r="BX9" s="47"/>
      <c r="BY9" s="47"/>
      <c r="BZ9" s="47"/>
      <c r="CA9" s="47"/>
      <c r="CB9" s="47"/>
      <c r="CC9" s="47"/>
      <c r="CD9" s="47"/>
      <c r="CE9" s="47"/>
      <c r="CF9" s="47"/>
      <c r="CG9" s="47"/>
      <c r="CH9" s="47"/>
      <c r="CI9" s="47"/>
      <c r="CJ9" s="47"/>
      <c r="CK9" s="47"/>
      <c r="CL9" s="47"/>
      <c r="CM9" s="47"/>
      <c r="CN9" s="47"/>
      <c r="CO9" s="47"/>
      <c r="CP9" s="47"/>
      <c r="CQ9" s="47"/>
      <c r="CR9" s="47"/>
      <c r="CS9" s="47"/>
      <c r="CT9" s="47"/>
      <c r="CU9" s="47"/>
      <c r="CV9" s="47"/>
      <c r="CW9" s="47"/>
      <c r="CX9" s="47"/>
      <c r="CY9" s="47"/>
      <c r="CZ9" s="47"/>
      <c r="DA9" s="47"/>
      <c r="DB9" s="47"/>
      <c r="DC9" s="47"/>
      <c r="DD9" s="47"/>
      <c r="DE9" s="47"/>
      <c r="DF9" s="47"/>
      <c r="DG9" s="47"/>
      <c r="DH9" s="47"/>
      <c r="DI9" s="47"/>
      <c r="DJ9" s="47"/>
      <c r="DK9" s="47"/>
      <c r="DL9" s="47"/>
      <c r="DM9" s="47"/>
      <c r="DN9" s="47"/>
      <c r="DO9" s="47"/>
      <c r="DP9" s="47"/>
      <c r="DQ9" s="47"/>
      <c r="DR9" s="47"/>
      <c r="DS9" s="47"/>
      <c r="DT9" s="47"/>
      <c r="DU9" s="47"/>
      <c r="DV9" s="47"/>
      <c r="DW9" s="47"/>
      <c r="DX9" s="47"/>
      <c r="DY9" s="47"/>
      <c r="DZ9" s="47"/>
      <c r="EA9" s="47"/>
      <c r="EB9" s="47"/>
      <c r="EC9" s="47"/>
      <c r="ED9" s="47"/>
      <c r="EE9" s="47"/>
      <c r="EF9" s="47"/>
      <c r="EG9" s="47"/>
      <c r="EH9" s="47"/>
      <c r="EI9" s="47"/>
      <c r="EJ9" s="47"/>
      <c r="EK9" s="47"/>
      <c r="EL9" s="47"/>
      <c r="EM9" s="47"/>
      <c r="EN9" s="47"/>
      <c r="EO9" s="47"/>
      <c r="EP9" s="47"/>
      <c r="EQ9" s="47"/>
      <c r="ER9" s="47"/>
      <c r="ES9" s="47"/>
      <c r="ET9" s="47"/>
      <c r="EU9" s="47"/>
      <c r="EV9" s="47"/>
      <c r="EW9" s="47"/>
      <c r="EX9" s="47"/>
      <c r="EY9" s="47"/>
      <c r="EZ9" s="47"/>
      <c r="FA9" s="47"/>
      <c r="FB9" s="47"/>
      <c r="FC9" s="47"/>
      <c r="FD9" s="47"/>
      <c r="FE9" s="47"/>
      <c r="FF9" s="47"/>
      <c r="FG9" s="47"/>
      <c r="FH9" s="47"/>
      <c r="FI9" s="47"/>
      <c r="FJ9" s="47"/>
      <c r="FK9" s="47"/>
      <c r="FL9" s="47"/>
      <c r="FM9" s="47"/>
      <c r="FN9" s="47"/>
      <c r="FO9" s="47"/>
      <c r="FP9" s="47"/>
      <c r="FQ9" s="47"/>
      <c r="FR9" s="47"/>
      <c r="FS9" s="47"/>
      <c r="FT9" s="47"/>
      <c r="FU9" s="47"/>
      <c r="FV9" s="47"/>
      <c r="FW9" s="47"/>
      <c r="FX9" s="47"/>
      <c r="FY9" s="47"/>
      <c r="FZ9" s="47"/>
      <c r="GA9" s="47"/>
      <c r="GB9" s="47"/>
      <c r="GC9" s="47"/>
      <c r="GD9" s="47"/>
      <c r="GE9" s="47"/>
      <c r="GF9" s="47"/>
      <c r="GG9" s="47"/>
      <c r="GH9" s="47"/>
      <c r="GI9" s="47"/>
      <c r="GJ9" s="47"/>
      <c r="GK9" s="47"/>
      <c r="GL9" s="47"/>
      <c r="GM9" s="47"/>
      <c r="GN9" s="47"/>
      <c r="GO9" s="47"/>
      <c r="GP9" s="47"/>
      <c r="GQ9" s="47"/>
      <c r="GR9" s="47"/>
      <c r="GS9" s="47"/>
      <c r="GT9" s="47"/>
      <c r="GU9" s="47"/>
      <c r="GV9" s="47"/>
      <c r="GW9" s="47"/>
      <c r="GX9" s="47"/>
      <c r="GY9" s="47"/>
      <c r="GZ9" s="47"/>
      <c r="HA9" s="47"/>
      <c r="HB9" s="47"/>
      <c r="HC9" s="47"/>
      <c r="HD9" s="47"/>
      <c r="HE9" s="47"/>
      <c r="HF9" s="47"/>
      <c r="HG9" s="47"/>
      <c r="HH9" s="47"/>
      <c r="HI9" s="47"/>
      <c r="HJ9" s="47"/>
      <c r="HK9" s="47"/>
      <c r="HL9" s="47"/>
      <c r="HM9" s="47"/>
      <c r="HN9" s="47"/>
      <c r="HO9" s="47"/>
      <c r="HP9" s="47"/>
      <c r="HQ9" s="47"/>
      <c r="HR9" s="47"/>
      <c r="HS9" s="47"/>
      <c r="HT9" s="47"/>
      <c r="HU9" s="47"/>
      <c r="HV9" s="47"/>
      <c r="HW9" s="47"/>
      <c r="HX9" s="47"/>
      <c r="HY9" s="47"/>
      <c r="HZ9" s="47"/>
      <c r="IA9" s="47"/>
      <c r="IB9" s="47"/>
      <c r="IC9" s="47"/>
      <c r="ID9" s="47"/>
      <c r="IE9" s="47"/>
      <c r="IF9" s="47"/>
      <c r="IG9" s="47"/>
      <c r="IH9" s="47"/>
      <c r="II9" s="47"/>
      <c r="IJ9" s="47"/>
      <c r="IK9" s="47"/>
      <c r="IL9" s="47"/>
      <c r="IM9" s="47"/>
      <c r="IN9" s="47"/>
      <c r="IO9" s="47"/>
      <c r="IP9" s="47"/>
      <c r="IQ9" s="47"/>
      <c r="IR9" s="47"/>
      <c r="IS9" s="47"/>
      <c r="IT9" s="47"/>
      <c r="IU9" s="47"/>
      <c r="IV9" s="47"/>
      <c r="IW9" s="47"/>
    </row>
    <row r="10" spans="2:257" s="41" customFormat="1" ht="38.25">
      <c r="B10" s="45">
        <v>2</v>
      </c>
      <c r="C10" s="85" t="s">
        <v>217</v>
      </c>
      <c r="D10" s="86" t="s">
        <v>218</v>
      </c>
      <c r="E10" s="86" t="s">
        <v>219</v>
      </c>
      <c r="F10" s="85" t="s">
        <v>220</v>
      </c>
      <c r="G10" s="85" t="s">
        <v>214</v>
      </c>
      <c r="H10" s="87">
        <v>6842</v>
      </c>
      <c r="I10" s="87"/>
      <c r="J10" s="88"/>
      <c r="K10" s="87"/>
      <c r="L10" s="85">
        <v>8</v>
      </c>
      <c r="M10" s="87">
        <v>1976</v>
      </c>
      <c r="N10" s="87"/>
      <c r="O10" s="170"/>
      <c r="P10" s="87"/>
      <c r="Q10" s="89"/>
      <c r="R10" s="54" t="s">
        <v>215</v>
      </c>
      <c r="S10" s="54" t="s">
        <v>216</v>
      </c>
      <c r="T10" s="54"/>
      <c r="U10" s="54"/>
      <c r="X10" s="47"/>
      <c r="Y10" s="47"/>
      <c r="Z10" s="47"/>
      <c r="AA10" s="47"/>
      <c r="AB10" s="47"/>
      <c r="AC10" s="47"/>
      <c r="AD10" s="47"/>
      <c r="AE10" s="47"/>
      <c r="AF10" s="47"/>
      <c r="AG10" s="47"/>
      <c r="AH10" s="47"/>
      <c r="AI10" s="47"/>
      <c r="AJ10" s="47"/>
      <c r="AK10" s="47"/>
      <c r="AL10" s="47"/>
      <c r="AM10" s="47"/>
      <c r="AN10" s="47"/>
      <c r="AO10" s="47"/>
      <c r="AP10" s="47"/>
      <c r="AQ10" s="47"/>
      <c r="AR10" s="47"/>
      <c r="AS10" s="47"/>
      <c r="AT10" s="47"/>
      <c r="AU10" s="47"/>
      <c r="AV10" s="47"/>
      <c r="AW10" s="47"/>
      <c r="AX10" s="47"/>
      <c r="AY10" s="47"/>
      <c r="AZ10" s="47"/>
      <c r="BA10" s="47"/>
      <c r="BB10" s="47"/>
      <c r="BC10" s="47"/>
      <c r="BD10" s="47"/>
      <c r="BE10" s="47"/>
      <c r="BF10" s="47"/>
      <c r="BG10" s="47"/>
      <c r="BH10" s="47"/>
      <c r="BI10" s="47"/>
      <c r="BJ10" s="47"/>
      <c r="BK10" s="47"/>
      <c r="BL10" s="47"/>
      <c r="BM10" s="47"/>
      <c r="BN10" s="47"/>
      <c r="BO10" s="47"/>
      <c r="BP10" s="47"/>
      <c r="BQ10" s="47"/>
      <c r="BR10" s="47"/>
      <c r="BS10" s="47"/>
      <c r="BT10" s="47"/>
      <c r="BU10" s="47"/>
      <c r="BV10" s="47"/>
      <c r="BW10" s="47"/>
      <c r="BX10" s="47"/>
      <c r="BY10" s="47"/>
      <c r="BZ10" s="47"/>
      <c r="CA10" s="47"/>
      <c r="CB10" s="47"/>
      <c r="CC10" s="47"/>
      <c r="CD10" s="47"/>
      <c r="CE10" s="47"/>
      <c r="CF10" s="47"/>
      <c r="CG10" s="47"/>
      <c r="CH10" s="47"/>
      <c r="CI10" s="47"/>
      <c r="CJ10" s="47"/>
      <c r="CK10" s="47"/>
      <c r="CL10" s="47"/>
      <c r="CM10" s="47"/>
      <c r="CN10" s="47"/>
      <c r="CO10" s="47"/>
      <c r="CP10" s="47"/>
      <c r="CQ10" s="47"/>
      <c r="CR10" s="47"/>
      <c r="CS10" s="47"/>
      <c r="CT10" s="47"/>
      <c r="CU10" s="47"/>
      <c r="CV10" s="47"/>
      <c r="CW10" s="47"/>
      <c r="CX10" s="47"/>
      <c r="CY10" s="47"/>
      <c r="CZ10" s="47"/>
      <c r="DA10" s="47"/>
      <c r="DB10" s="47"/>
      <c r="DC10" s="47"/>
      <c r="DD10" s="47"/>
      <c r="DE10" s="47"/>
      <c r="DF10" s="47"/>
      <c r="DG10" s="47"/>
      <c r="DH10" s="47"/>
      <c r="DI10" s="47"/>
      <c r="DJ10" s="47"/>
      <c r="DK10" s="47"/>
      <c r="DL10" s="47"/>
      <c r="DM10" s="47"/>
      <c r="DN10" s="47"/>
      <c r="DO10" s="47"/>
      <c r="DP10" s="47"/>
      <c r="DQ10" s="47"/>
      <c r="DR10" s="47"/>
      <c r="DS10" s="47"/>
      <c r="DT10" s="47"/>
      <c r="DU10" s="47"/>
      <c r="DV10" s="47"/>
      <c r="DW10" s="47"/>
      <c r="DX10" s="47"/>
      <c r="DY10" s="47"/>
      <c r="DZ10" s="47"/>
      <c r="EA10" s="47"/>
      <c r="EB10" s="47"/>
      <c r="EC10" s="47"/>
      <c r="ED10" s="47"/>
      <c r="EE10" s="47"/>
      <c r="EF10" s="47"/>
      <c r="EG10" s="47"/>
      <c r="EH10" s="47"/>
      <c r="EI10" s="47"/>
      <c r="EJ10" s="47"/>
      <c r="EK10" s="47"/>
      <c r="EL10" s="47"/>
      <c r="EM10" s="47"/>
      <c r="EN10" s="47"/>
      <c r="EO10" s="47"/>
      <c r="EP10" s="47"/>
      <c r="EQ10" s="47"/>
      <c r="ER10" s="47"/>
      <c r="ES10" s="47"/>
      <c r="ET10" s="47"/>
      <c r="EU10" s="47"/>
      <c r="EV10" s="47"/>
      <c r="EW10" s="47"/>
      <c r="EX10" s="47"/>
      <c r="EY10" s="47"/>
      <c r="EZ10" s="47"/>
      <c r="FA10" s="47"/>
      <c r="FB10" s="47"/>
      <c r="FC10" s="47"/>
      <c r="FD10" s="47"/>
      <c r="FE10" s="47"/>
      <c r="FF10" s="47"/>
      <c r="FG10" s="47"/>
      <c r="FH10" s="47"/>
      <c r="FI10" s="47"/>
      <c r="FJ10" s="47"/>
      <c r="FK10" s="47"/>
      <c r="FL10" s="47"/>
      <c r="FM10" s="47"/>
      <c r="FN10" s="47"/>
      <c r="FO10" s="47"/>
      <c r="FP10" s="47"/>
      <c r="FQ10" s="47"/>
      <c r="FR10" s="47"/>
      <c r="FS10" s="47"/>
      <c r="FT10" s="47"/>
      <c r="FU10" s="47"/>
      <c r="FV10" s="47"/>
      <c r="FW10" s="47"/>
      <c r="FX10" s="47"/>
      <c r="FY10" s="47"/>
      <c r="FZ10" s="47"/>
      <c r="GA10" s="47"/>
      <c r="GB10" s="47"/>
      <c r="GC10" s="47"/>
      <c r="GD10" s="47"/>
      <c r="GE10" s="47"/>
      <c r="GF10" s="47"/>
      <c r="GG10" s="47"/>
      <c r="GH10" s="47"/>
      <c r="GI10" s="47"/>
      <c r="GJ10" s="47"/>
      <c r="GK10" s="47"/>
      <c r="GL10" s="47"/>
      <c r="GM10" s="47"/>
      <c r="GN10" s="47"/>
      <c r="GO10" s="47"/>
      <c r="GP10" s="47"/>
      <c r="GQ10" s="47"/>
      <c r="GR10" s="47"/>
      <c r="GS10" s="47"/>
      <c r="GT10" s="47"/>
      <c r="GU10" s="47"/>
      <c r="GV10" s="47"/>
      <c r="GW10" s="47"/>
      <c r="GX10" s="47"/>
      <c r="GY10" s="47"/>
      <c r="GZ10" s="47"/>
      <c r="HA10" s="47"/>
      <c r="HB10" s="47"/>
      <c r="HC10" s="47"/>
      <c r="HD10" s="47"/>
      <c r="HE10" s="47"/>
      <c r="HF10" s="47"/>
      <c r="HG10" s="47"/>
      <c r="HH10" s="47"/>
      <c r="HI10" s="47"/>
      <c r="HJ10" s="47"/>
      <c r="HK10" s="47"/>
      <c r="HL10" s="47"/>
      <c r="HM10" s="47"/>
      <c r="HN10" s="47"/>
      <c r="HO10" s="47"/>
      <c r="HP10" s="47"/>
      <c r="HQ10" s="47"/>
      <c r="HR10" s="47"/>
      <c r="HS10" s="47"/>
      <c r="HT10" s="47"/>
      <c r="HU10" s="47"/>
      <c r="HV10" s="47"/>
      <c r="HW10" s="47"/>
      <c r="HX10" s="47"/>
      <c r="HY10" s="47"/>
      <c r="HZ10" s="47"/>
      <c r="IA10" s="47"/>
      <c r="IB10" s="47"/>
      <c r="IC10" s="47"/>
      <c r="ID10" s="47"/>
      <c r="IE10" s="47"/>
      <c r="IF10" s="47"/>
      <c r="IG10" s="47"/>
      <c r="IH10" s="47"/>
      <c r="II10" s="47"/>
      <c r="IJ10" s="47"/>
      <c r="IK10" s="47"/>
      <c r="IL10" s="47"/>
      <c r="IM10" s="47"/>
      <c r="IN10" s="47"/>
      <c r="IO10" s="47"/>
      <c r="IP10" s="47"/>
      <c r="IQ10" s="47"/>
      <c r="IR10" s="47"/>
      <c r="IS10" s="47"/>
      <c r="IT10" s="47"/>
      <c r="IU10" s="47"/>
      <c r="IV10" s="47"/>
      <c r="IW10" s="47"/>
    </row>
    <row r="11" spans="2:257" s="2" customFormat="1" ht="12.75" customHeight="1">
      <c r="B11" s="197" t="s">
        <v>237</v>
      </c>
      <c r="C11" s="197"/>
      <c r="D11" s="197"/>
      <c r="E11" s="197"/>
      <c r="F11" s="197"/>
      <c r="G11" s="197"/>
      <c r="H11" s="197"/>
      <c r="I11" s="197"/>
      <c r="J11" s="197"/>
      <c r="K11" s="197"/>
      <c r="L11" s="197"/>
      <c r="M11" s="197"/>
      <c r="N11" s="197"/>
      <c r="O11" s="197"/>
      <c r="P11" s="197"/>
      <c r="Q11" s="197"/>
      <c r="R11" s="197"/>
      <c r="S11" s="197"/>
      <c r="T11" s="197"/>
      <c r="U11" s="197"/>
      <c r="V11" s="5"/>
    </row>
    <row r="12" spans="2:257" s="41" customFormat="1" ht="38.25">
      <c r="B12" s="45">
        <v>3</v>
      </c>
      <c r="C12" s="85" t="s">
        <v>227</v>
      </c>
      <c r="D12" s="86" t="s">
        <v>228</v>
      </c>
      <c r="E12" s="86" t="s">
        <v>229</v>
      </c>
      <c r="F12" s="85" t="s">
        <v>230</v>
      </c>
      <c r="G12" s="85" t="s">
        <v>214</v>
      </c>
      <c r="H12" s="87">
        <v>5374</v>
      </c>
      <c r="I12" s="87"/>
      <c r="J12" s="88"/>
      <c r="K12" s="87"/>
      <c r="L12" s="85">
        <v>6</v>
      </c>
      <c r="M12" s="87">
        <v>2008</v>
      </c>
      <c r="N12" s="87"/>
      <c r="O12" s="170"/>
      <c r="P12" s="87"/>
      <c r="Q12" s="89"/>
      <c r="R12" s="54" t="s">
        <v>215</v>
      </c>
      <c r="S12" s="54" t="s">
        <v>216</v>
      </c>
      <c r="T12" s="54"/>
      <c r="U12" s="54"/>
      <c r="X12" s="47"/>
      <c r="Y12" s="47"/>
      <c r="Z12" s="47"/>
      <c r="AA12" s="47"/>
      <c r="AB12" s="47"/>
      <c r="AC12" s="47"/>
      <c r="AD12" s="47"/>
      <c r="AE12" s="47"/>
      <c r="AF12" s="47"/>
      <c r="AG12" s="47"/>
      <c r="AH12" s="47"/>
      <c r="AI12" s="47"/>
      <c r="AJ12" s="47"/>
      <c r="AK12" s="47"/>
      <c r="AL12" s="47"/>
      <c r="AM12" s="47"/>
      <c r="AN12" s="47"/>
      <c r="AO12" s="47"/>
      <c r="AP12" s="47"/>
      <c r="AQ12" s="47"/>
      <c r="AR12" s="47"/>
      <c r="AS12" s="47"/>
      <c r="AT12" s="47"/>
      <c r="AU12" s="47"/>
      <c r="AV12" s="47"/>
      <c r="AW12" s="47"/>
      <c r="AX12" s="47"/>
      <c r="AY12" s="47"/>
      <c r="AZ12" s="47"/>
      <c r="BA12" s="47"/>
      <c r="BB12" s="47"/>
      <c r="BC12" s="47"/>
      <c r="BD12" s="47"/>
      <c r="BE12" s="47"/>
      <c r="BF12" s="47"/>
      <c r="BG12" s="47"/>
      <c r="BH12" s="47"/>
      <c r="BI12" s="47"/>
      <c r="BJ12" s="47"/>
      <c r="BK12" s="47"/>
      <c r="BL12" s="47"/>
      <c r="BM12" s="47"/>
      <c r="BN12" s="47"/>
      <c r="BO12" s="47"/>
      <c r="BP12" s="47"/>
      <c r="BQ12" s="47"/>
      <c r="BR12" s="47"/>
      <c r="BS12" s="47"/>
      <c r="BT12" s="47"/>
      <c r="BU12" s="47"/>
      <c r="BV12" s="47"/>
      <c r="BW12" s="47"/>
      <c r="BX12" s="47"/>
      <c r="BY12" s="47"/>
      <c r="BZ12" s="47"/>
      <c r="CA12" s="47"/>
      <c r="CB12" s="47"/>
      <c r="CC12" s="47"/>
      <c r="CD12" s="47"/>
      <c r="CE12" s="47"/>
      <c r="CF12" s="47"/>
      <c r="CG12" s="47"/>
      <c r="CH12" s="47"/>
      <c r="CI12" s="47"/>
      <c r="CJ12" s="47"/>
      <c r="CK12" s="47"/>
      <c r="CL12" s="47"/>
      <c r="CM12" s="47"/>
      <c r="CN12" s="47"/>
      <c r="CO12" s="47"/>
      <c r="CP12" s="47"/>
      <c r="CQ12" s="47"/>
      <c r="CR12" s="47"/>
      <c r="CS12" s="47"/>
      <c r="CT12" s="47"/>
      <c r="CU12" s="47"/>
      <c r="CV12" s="47"/>
      <c r="CW12" s="47"/>
      <c r="CX12" s="47"/>
      <c r="CY12" s="47"/>
      <c r="CZ12" s="47"/>
      <c r="DA12" s="47"/>
      <c r="DB12" s="47"/>
      <c r="DC12" s="47"/>
      <c r="DD12" s="47"/>
      <c r="DE12" s="47"/>
      <c r="DF12" s="47"/>
      <c r="DG12" s="47"/>
      <c r="DH12" s="47"/>
      <c r="DI12" s="47"/>
      <c r="DJ12" s="47"/>
      <c r="DK12" s="47"/>
      <c r="DL12" s="47"/>
      <c r="DM12" s="47"/>
      <c r="DN12" s="47"/>
      <c r="DO12" s="47"/>
      <c r="DP12" s="47"/>
      <c r="DQ12" s="47"/>
      <c r="DR12" s="47"/>
      <c r="DS12" s="47"/>
      <c r="DT12" s="47"/>
      <c r="DU12" s="47"/>
      <c r="DV12" s="47"/>
      <c r="DW12" s="47"/>
      <c r="DX12" s="47"/>
      <c r="DY12" s="47"/>
      <c r="DZ12" s="47"/>
      <c r="EA12" s="47"/>
      <c r="EB12" s="47"/>
      <c r="EC12" s="47"/>
      <c r="ED12" s="47"/>
      <c r="EE12" s="47"/>
      <c r="EF12" s="47"/>
      <c r="EG12" s="47"/>
      <c r="EH12" s="47"/>
      <c r="EI12" s="47"/>
      <c r="EJ12" s="47"/>
      <c r="EK12" s="47"/>
      <c r="EL12" s="47"/>
      <c r="EM12" s="47"/>
      <c r="EN12" s="47"/>
      <c r="EO12" s="47"/>
      <c r="EP12" s="47"/>
      <c r="EQ12" s="47"/>
      <c r="ER12" s="47"/>
      <c r="ES12" s="47"/>
      <c r="ET12" s="47"/>
      <c r="EU12" s="47"/>
      <c r="EV12" s="47"/>
      <c r="EW12" s="47"/>
      <c r="EX12" s="47"/>
      <c r="EY12" s="47"/>
      <c r="EZ12" s="47"/>
      <c r="FA12" s="47"/>
      <c r="FB12" s="47"/>
      <c r="FC12" s="47"/>
      <c r="FD12" s="47"/>
      <c r="FE12" s="47"/>
      <c r="FF12" s="47"/>
      <c r="FG12" s="47"/>
      <c r="FH12" s="47"/>
      <c r="FI12" s="47"/>
      <c r="FJ12" s="47"/>
      <c r="FK12" s="47"/>
      <c r="FL12" s="47"/>
      <c r="FM12" s="47"/>
      <c r="FN12" s="47"/>
      <c r="FO12" s="47"/>
      <c r="FP12" s="47"/>
      <c r="FQ12" s="47"/>
      <c r="FR12" s="47"/>
      <c r="FS12" s="47"/>
      <c r="FT12" s="47"/>
      <c r="FU12" s="47"/>
      <c r="FV12" s="47"/>
      <c r="FW12" s="47"/>
      <c r="FX12" s="47"/>
      <c r="FY12" s="47"/>
      <c r="FZ12" s="47"/>
      <c r="GA12" s="47"/>
      <c r="GB12" s="47"/>
      <c r="GC12" s="47"/>
      <c r="GD12" s="47"/>
      <c r="GE12" s="47"/>
      <c r="GF12" s="47"/>
      <c r="GG12" s="47"/>
      <c r="GH12" s="47"/>
      <c r="GI12" s="47"/>
      <c r="GJ12" s="47"/>
      <c r="GK12" s="47"/>
      <c r="GL12" s="47"/>
      <c r="GM12" s="47"/>
      <c r="GN12" s="47"/>
      <c r="GO12" s="47"/>
      <c r="GP12" s="47"/>
      <c r="GQ12" s="47"/>
      <c r="GR12" s="47"/>
      <c r="GS12" s="47"/>
      <c r="GT12" s="47"/>
      <c r="GU12" s="47"/>
      <c r="GV12" s="47"/>
      <c r="GW12" s="47"/>
      <c r="GX12" s="47"/>
      <c r="GY12" s="47"/>
      <c r="GZ12" s="47"/>
      <c r="HA12" s="47"/>
      <c r="HB12" s="47"/>
      <c r="HC12" s="47"/>
      <c r="HD12" s="47"/>
      <c r="HE12" s="47"/>
      <c r="HF12" s="47"/>
      <c r="HG12" s="47"/>
      <c r="HH12" s="47"/>
      <c r="HI12" s="47"/>
      <c r="HJ12" s="47"/>
      <c r="HK12" s="47"/>
      <c r="HL12" s="47"/>
      <c r="HM12" s="47"/>
      <c r="HN12" s="47"/>
      <c r="HO12" s="47"/>
      <c r="HP12" s="47"/>
      <c r="HQ12" s="47"/>
      <c r="HR12" s="47"/>
      <c r="HS12" s="47"/>
      <c r="HT12" s="47"/>
      <c r="HU12" s="47"/>
      <c r="HV12" s="47"/>
      <c r="HW12" s="47"/>
      <c r="HX12" s="47"/>
      <c r="HY12" s="47"/>
      <c r="HZ12" s="47"/>
      <c r="IA12" s="47"/>
      <c r="IB12" s="47"/>
      <c r="IC12" s="47"/>
      <c r="ID12" s="47"/>
      <c r="IE12" s="47"/>
      <c r="IF12" s="47"/>
      <c r="IG12" s="47"/>
      <c r="IH12" s="47"/>
      <c r="II12" s="47"/>
      <c r="IJ12" s="47"/>
      <c r="IK12" s="47"/>
      <c r="IL12" s="47"/>
      <c r="IM12" s="47"/>
      <c r="IN12" s="47"/>
      <c r="IO12" s="47"/>
      <c r="IP12" s="47"/>
      <c r="IQ12" s="47"/>
      <c r="IR12" s="47"/>
      <c r="IS12" s="47"/>
      <c r="IT12" s="47"/>
      <c r="IU12" s="47"/>
      <c r="IV12" s="47"/>
      <c r="IW12" s="47"/>
    </row>
    <row r="13" spans="2:257" s="2" customFormat="1" ht="12.75" customHeight="1">
      <c r="B13" s="197" t="s">
        <v>238</v>
      </c>
      <c r="C13" s="197"/>
      <c r="D13" s="197"/>
      <c r="E13" s="197"/>
      <c r="F13" s="197"/>
      <c r="G13" s="197"/>
      <c r="H13" s="197"/>
      <c r="I13" s="197"/>
      <c r="J13" s="197"/>
      <c r="K13" s="197"/>
      <c r="L13" s="197"/>
      <c r="M13" s="197"/>
      <c r="N13" s="197"/>
      <c r="O13" s="197"/>
      <c r="P13" s="197"/>
      <c r="Q13" s="197"/>
      <c r="R13" s="197"/>
      <c r="S13" s="197"/>
      <c r="T13" s="197"/>
      <c r="U13" s="197"/>
      <c r="V13" s="5"/>
    </row>
    <row r="14" spans="2:257" s="41" customFormat="1" ht="38.25">
      <c r="B14" s="45">
        <v>4</v>
      </c>
      <c r="C14" s="85" t="s">
        <v>217</v>
      </c>
      <c r="D14" s="86" t="s">
        <v>231</v>
      </c>
      <c r="E14" s="86" t="s">
        <v>232</v>
      </c>
      <c r="F14" s="85" t="s">
        <v>270</v>
      </c>
      <c r="G14" s="85" t="s">
        <v>214</v>
      </c>
      <c r="H14" s="87">
        <v>6842</v>
      </c>
      <c r="I14" s="87"/>
      <c r="J14" s="88"/>
      <c r="K14" s="87"/>
      <c r="L14" s="85">
        <v>6</v>
      </c>
      <c r="M14" s="87">
        <v>1997</v>
      </c>
      <c r="N14" s="87"/>
      <c r="O14" s="170"/>
      <c r="P14" s="87"/>
      <c r="Q14" s="89"/>
      <c r="R14" s="54" t="s">
        <v>215</v>
      </c>
      <c r="S14" s="54" t="s">
        <v>216</v>
      </c>
      <c r="T14" s="54"/>
      <c r="U14" s="54"/>
      <c r="X14" s="47"/>
      <c r="Y14" s="47"/>
      <c r="Z14" s="47"/>
      <c r="AA14" s="47"/>
      <c r="AB14" s="47"/>
      <c r="AC14" s="47"/>
      <c r="AD14" s="47"/>
      <c r="AE14" s="47"/>
      <c r="AF14" s="47"/>
      <c r="AG14" s="47"/>
      <c r="AH14" s="47"/>
      <c r="AI14" s="47"/>
      <c r="AJ14" s="47"/>
      <c r="AK14" s="47"/>
      <c r="AL14" s="47"/>
      <c r="AM14" s="47"/>
      <c r="AN14" s="47"/>
      <c r="AO14" s="47"/>
      <c r="AP14" s="47"/>
      <c r="AQ14" s="47"/>
      <c r="AR14" s="47"/>
      <c r="AS14" s="47"/>
      <c r="AT14" s="47"/>
      <c r="AU14" s="47"/>
      <c r="AV14" s="47"/>
      <c r="AW14" s="47"/>
      <c r="AX14" s="47"/>
      <c r="AY14" s="47"/>
      <c r="AZ14" s="47"/>
      <c r="BA14" s="47"/>
      <c r="BB14" s="47"/>
      <c r="BC14" s="47"/>
      <c r="BD14" s="47"/>
      <c r="BE14" s="47"/>
      <c r="BF14" s="47"/>
      <c r="BG14" s="47"/>
      <c r="BH14" s="47"/>
      <c r="BI14" s="47"/>
      <c r="BJ14" s="47"/>
      <c r="BK14" s="47"/>
      <c r="BL14" s="47"/>
      <c r="BM14" s="47"/>
      <c r="BN14" s="47"/>
      <c r="BO14" s="47"/>
      <c r="BP14" s="47"/>
      <c r="BQ14" s="47"/>
      <c r="BR14" s="47"/>
      <c r="BS14" s="47"/>
      <c r="BT14" s="47"/>
      <c r="BU14" s="47"/>
      <c r="BV14" s="47"/>
      <c r="BW14" s="47"/>
      <c r="BX14" s="47"/>
      <c r="BY14" s="47"/>
      <c r="BZ14" s="47"/>
      <c r="CA14" s="47"/>
      <c r="CB14" s="47"/>
      <c r="CC14" s="47"/>
      <c r="CD14" s="47"/>
      <c r="CE14" s="47"/>
      <c r="CF14" s="47"/>
      <c r="CG14" s="47"/>
      <c r="CH14" s="47"/>
      <c r="CI14" s="47"/>
      <c r="CJ14" s="47"/>
      <c r="CK14" s="47"/>
      <c r="CL14" s="47"/>
      <c r="CM14" s="47"/>
      <c r="CN14" s="47"/>
      <c r="CO14" s="47"/>
      <c r="CP14" s="47"/>
      <c r="CQ14" s="47"/>
      <c r="CR14" s="47"/>
      <c r="CS14" s="47"/>
      <c r="CT14" s="47"/>
      <c r="CU14" s="47"/>
      <c r="CV14" s="47"/>
      <c r="CW14" s="47"/>
      <c r="CX14" s="47"/>
      <c r="CY14" s="47"/>
      <c r="CZ14" s="47"/>
      <c r="DA14" s="47"/>
      <c r="DB14" s="47"/>
      <c r="DC14" s="47"/>
      <c r="DD14" s="47"/>
      <c r="DE14" s="47"/>
      <c r="DF14" s="47"/>
      <c r="DG14" s="47"/>
      <c r="DH14" s="47"/>
      <c r="DI14" s="47"/>
      <c r="DJ14" s="47"/>
      <c r="DK14" s="47"/>
      <c r="DL14" s="47"/>
      <c r="DM14" s="47"/>
      <c r="DN14" s="47"/>
      <c r="DO14" s="47"/>
      <c r="DP14" s="47"/>
      <c r="DQ14" s="47"/>
      <c r="DR14" s="47"/>
      <c r="DS14" s="47"/>
      <c r="DT14" s="47"/>
      <c r="DU14" s="47"/>
      <c r="DV14" s="47"/>
      <c r="DW14" s="47"/>
      <c r="DX14" s="47"/>
      <c r="DY14" s="47"/>
      <c r="DZ14" s="47"/>
      <c r="EA14" s="47"/>
      <c r="EB14" s="47"/>
      <c r="EC14" s="47"/>
      <c r="ED14" s="47"/>
      <c r="EE14" s="47"/>
      <c r="EF14" s="47"/>
      <c r="EG14" s="47"/>
      <c r="EH14" s="47"/>
      <c r="EI14" s="47"/>
      <c r="EJ14" s="47"/>
      <c r="EK14" s="47"/>
      <c r="EL14" s="47"/>
      <c r="EM14" s="47"/>
      <c r="EN14" s="47"/>
      <c r="EO14" s="47"/>
      <c r="EP14" s="47"/>
      <c r="EQ14" s="47"/>
      <c r="ER14" s="47"/>
      <c r="ES14" s="47"/>
      <c r="ET14" s="47"/>
      <c r="EU14" s="47"/>
      <c r="EV14" s="47"/>
      <c r="EW14" s="47"/>
      <c r="EX14" s="47"/>
      <c r="EY14" s="47"/>
      <c r="EZ14" s="47"/>
      <c r="FA14" s="47"/>
      <c r="FB14" s="47"/>
      <c r="FC14" s="47"/>
      <c r="FD14" s="47"/>
      <c r="FE14" s="47"/>
      <c r="FF14" s="47"/>
      <c r="FG14" s="47"/>
      <c r="FH14" s="47"/>
      <c r="FI14" s="47"/>
      <c r="FJ14" s="47"/>
      <c r="FK14" s="47"/>
      <c r="FL14" s="47"/>
      <c r="FM14" s="47"/>
      <c r="FN14" s="47"/>
      <c r="FO14" s="47"/>
      <c r="FP14" s="47"/>
      <c r="FQ14" s="47"/>
      <c r="FR14" s="47"/>
      <c r="FS14" s="47"/>
      <c r="FT14" s="47"/>
      <c r="FU14" s="47"/>
      <c r="FV14" s="47"/>
      <c r="FW14" s="47"/>
      <c r="FX14" s="47"/>
      <c r="FY14" s="47"/>
      <c r="FZ14" s="47"/>
      <c r="GA14" s="47"/>
      <c r="GB14" s="47"/>
      <c r="GC14" s="47"/>
      <c r="GD14" s="47"/>
      <c r="GE14" s="47"/>
      <c r="GF14" s="47"/>
      <c r="GG14" s="47"/>
      <c r="GH14" s="47"/>
      <c r="GI14" s="47"/>
      <c r="GJ14" s="47"/>
      <c r="GK14" s="47"/>
      <c r="GL14" s="47"/>
      <c r="GM14" s="47"/>
      <c r="GN14" s="47"/>
      <c r="GO14" s="47"/>
      <c r="GP14" s="47"/>
      <c r="GQ14" s="47"/>
      <c r="GR14" s="47"/>
      <c r="GS14" s="47"/>
      <c r="GT14" s="47"/>
      <c r="GU14" s="47"/>
      <c r="GV14" s="47"/>
      <c r="GW14" s="47"/>
      <c r="GX14" s="47"/>
      <c r="GY14" s="47"/>
      <c r="GZ14" s="47"/>
      <c r="HA14" s="47"/>
      <c r="HB14" s="47"/>
      <c r="HC14" s="47"/>
      <c r="HD14" s="47"/>
      <c r="HE14" s="47"/>
      <c r="HF14" s="47"/>
      <c r="HG14" s="47"/>
      <c r="HH14" s="47"/>
      <c r="HI14" s="47"/>
      <c r="HJ14" s="47"/>
      <c r="HK14" s="47"/>
      <c r="HL14" s="47"/>
      <c r="HM14" s="47"/>
      <c r="HN14" s="47"/>
      <c r="HO14" s="47"/>
      <c r="HP14" s="47"/>
      <c r="HQ14" s="47"/>
      <c r="HR14" s="47"/>
      <c r="HS14" s="47"/>
      <c r="HT14" s="47"/>
      <c r="HU14" s="47"/>
      <c r="HV14" s="47"/>
      <c r="HW14" s="47"/>
      <c r="HX14" s="47"/>
      <c r="HY14" s="47"/>
      <c r="HZ14" s="47"/>
      <c r="IA14" s="47"/>
      <c r="IB14" s="47"/>
      <c r="IC14" s="47"/>
      <c r="ID14" s="47"/>
      <c r="IE14" s="47"/>
      <c r="IF14" s="47"/>
      <c r="IG14" s="47"/>
      <c r="IH14" s="47"/>
      <c r="II14" s="47"/>
      <c r="IJ14" s="47"/>
      <c r="IK14" s="47"/>
      <c r="IL14" s="47"/>
      <c r="IM14" s="47"/>
      <c r="IN14" s="47"/>
      <c r="IO14" s="47"/>
      <c r="IP14" s="47"/>
      <c r="IQ14" s="47"/>
      <c r="IR14" s="47"/>
      <c r="IS14" s="47"/>
      <c r="IT14" s="47"/>
      <c r="IU14" s="47"/>
      <c r="IV14" s="47"/>
      <c r="IW14" s="47"/>
    </row>
    <row r="15" spans="2:257" s="2" customFormat="1" ht="12.75" customHeight="1">
      <c r="B15" s="197" t="s">
        <v>239</v>
      </c>
      <c r="C15" s="197"/>
      <c r="D15" s="197"/>
      <c r="E15" s="197"/>
      <c r="F15" s="197"/>
      <c r="G15" s="197"/>
      <c r="H15" s="197"/>
      <c r="I15" s="197"/>
      <c r="J15" s="197"/>
      <c r="K15" s="197"/>
      <c r="L15" s="197"/>
      <c r="M15" s="197"/>
      <c r="N15" s="197"/>
      <c r="O15" s="197"/>
      <c r="P15" s="197"/>
      <c r="Q15" s="197"/>
      <c r="R15" s="197"/>
      <c r="S15" s="197"/>
      <c r="T15" s="197"/>
      <c r="U15" s="197"/>
      <c r="V15" s="5"/>
    </row>
    <row r="16" spans="2:257" s="41" customFormat="1" ht="38.25">
      <c r="B16" s="45">
        <v>5</v>
      </c>
      <c r="C16" s="85" t="s">
        <v>233</v>
      </c>
      <c r="D16" s="86" t="s">
        <v>234</v>
      </c>
      <c r="E16" s="86" t="s">
        <v>235</v>
      </c>
      <c r="F16" s="85" t="s">
        <v>236</v>
      </c>
      <c r="G16" s="85" t="s">
        <v>214</v>
      </c>
      <c r="H16" s="87">
        <v>6842</v>
      </c>
      <c r="I16" s="87"/>
      <c r="J16" s="88"/>
      <c r="K16" s="87"/>
      <c r="L16" s="85">
        <v>6</v>
      </c>
      <c r="M16" s="87">
        <v>1993</v>
      </c>
      <c r="N16" s="87"/>
      <c r="O16" s="170"/>
      <c r="P16" s="87"/>
      <c r="Q16" s="89"/>
      <c r="R16" s="54" t="s">
        <v>215</v>
      </c>
      <c r="S16" s="54" t="s">
        <v>216</v>
      </c>
      <c r="T16" s="54"/>
      <c r="U16" s="54"/>
      <c r="X16" s="47"/>
      <c r="Y16" s="47"/>
      <c r="Z16" s="47"/>
      <c r="AA16" s="47"/>
      <c r="AB16" s="47"/>
      <c r="AC16" s="47"/>
      <c r="AD16" s="47"/>
      <c r="AE16" s="47"/>
      <c r="AF16" s="47"/>
      <c r="AG16" s="47"/>
      <c r="AH16" s="47"/>
      <c r="AI16" s="47"/>
      <c r="AJ16" s="47"/>
      <c r="AK16" s="47"/>
      <c r="AL16" s="47"/>
      <c r="AM16" s="47"/>
      <c r="AN16" s="47"/>
      <c r="AO16" s="47"/>
      <c r="AP16" s="47"/>
      <c r="AQ16" s="47"/>
      <c r="AR16" s="47"/>
      <c r="AS16" s="47"/>
      <c r="AT16" s="47"/>
      <c r="AU16" s="47"/>
      <c r="AV16" s="47"/>
      <c r="AW16" s="47"/>
      <c r="AX16" s="47"/>
      <c r="AY16" s="47"/>
      <c r="AZ16" s="47"/>
      <c r="BA16" s="47"/>
      <c r="BB16" s="47"/>
      <c r="BC16" s="47"/>
      <c r="BD16" s="47"/>
      <c r="BE16" s="47"/>
      <c r="BF16" s="47"/>
      <c r="BG16" s="47"/>
      <c r="BH16" s="47"/>
      <c r="BI16" s="47"/>
      <c r="BJ16" s="47"/>
      <c r="BK16" s="47"/>
      <c r="BL16" s="47"/>
      <c r="BM16" s="47"/>
      <c r="BN16" s="47"/>
      <c r="BO16" s="47"/>
      <c r="BP16" s="47"/>
      <c r="BQ16" s="47"/>
      <c r="BR16" s="47"/>
      <c r="BS16" s="47"/>
      <c r="BT16" s="47"/>
      <c r="BU16" s="47"/>
      <c r="BV16" s="47"/>
      <c r="BW16" s="47"/>
      <c r="BX16" s="47"/>
      <c r="BY16" s="47"/>
      <c r="BZ16" s="47"/>
      <c r="CA16" s="47"/>
      <c r="CB16" s="47"/>
      <c r="CC16" s="47"/>
      <c r="CD16" s="47"/>
      <c r="CE16" s="47"/>
      <c r="CF16" s="47"/>
      <c r="CG16" s="47"/>
      <c r="CH16" s="47"/>
      <c r="CI16" s="47"/>
      <c r="CJ16" s="47"/>
      <c r="CK16" s="47"/>
      <c r="CL16" s="47"/>
      <c r="CM16" s="47"/>
      <c r="CN16" s="47"/>
      <c r="CO16" s="47"/>
      <c r="CP16" s="47"/>
      <c r="CQ16" s="47"/>
      <c r="CR16" s="47"/>
      <c r="CS16" s="47"/>
      <c r="CT16" s="47"/>
      <c r="CU16" s="47"/>
      <c r="CV16" s="47"/>
      <c r="CW16" s="47"/>
      <c r="CX16" s="47"/>
      <c r="CY16" s="47"/>
      <c r="CZ16" s="47"/>
      <c r="DA16" s="47"/>
      <c r="DB16" s="47"/>
      <c r="DC16" s="47"/>
      <c r="DD16" s="47"/>
      <c r="DE16" s="47"/>
      <c r="DF16" s="47"/>
      <c r="DG16" s="47"/>
      <c r="DH16" s="47"/>
      <c r="DI16" s="47"/>
      <c r="DJ16" s="47"/>
      <c r="DK16" s="47"/>
      <c r="DL16" s="47"/>
      <c r="DM16" s="47"/>
      <c r="DN16" s="47"/>
      <c r="DO16" s="47"/>
      <c r="DP16" s="47"/>
      <c r="DQ16" s="47"/>
      <c r="DR16" s="47"/>
      <c r="DS16" s="47"/>
      <c r="DT16" s="47"/>
      <c r="DU16" s="47"/>
      <c r="DV16" s="47"/>
      <c r="DW16" s="47"/>
      <c r="DX16" s="47"/>
      <c r="DY16" s="47"/>
      <c r="DZ16" s="47"/>
      <c r="EA16" s="47"/>
      <c r="EB16" s="47"/>
      <c r="EC16" s="47"/>
      <c r="ED16" s="47"/>
      <c r="EE16" s="47"/>
      <c r="EF16" s="47"/>
      <c r="EG16" s="47"/>
      <c r="EH16" s="47"/>
      <c r="EI16" s="47"/>
      <c r="EJ16" s="47"/>
      <c r="EK16" s="47"/>
      <c r="EL16" s="47"/>
      <c r="EM16" s="47"/>
      <c r="EN16" s="47"/>
      <c r="EO16" s="47"/>
      <c r="EP16" s="47"/>
      <c r="EQ16" s="47"/>
      <c r="ER16" s="47"/>
      <c r="ES16" s="47"/>
      <c r="ET16" s="47"/>
      <c r="EU16" s="47"/>
      <c r="EV16" s="47"/>
      <c r="EW16" s="47"/>
      <c r="EX16" s="47"/>
      <c r="EY16" s="47"/>
      <c r="EZ16" s="47"/>
      <c r="FA16" s="47"/>
      <c r="FB16" s="47"/>
      <c r="FC16" s="47"/>
      <c r="FD16" s="47"/>
      <c r="FE16" s="47"/>
      <c r="FF16" s="47"/>
      <c r="FG16" s="47"/>
      <c r="FH16" s="47"/>
      <c r="FI16" s="47"/>
      <c r="FJ16" s="47"/>
      <c r="FK16" s="47"/>
      <c r="FL16" s="47"/>
      <c r="FM16" s="47"/>
      <c r="FN16" s="47"/>
      <c r="FO16" s="47"/>
      <c r="FP16" s="47"/>
      <c r="FQ16" s="47"/>
      <c r="FR16" s="47"/>
      <c r="FS16" s="47"/>
      <c r="FT16" s="47"/>
      <c r="FU16" s="47"/>
      <c r="FV16" s="47"/>
      <c r="FW16" s="47"/>
      <c r="FX16" s="47"/>
      <c r="FY16" s="47"/>
      <c r="FZ16" s="47"/>
      <c r="GA16" s="47"/>
      <c r="GB16" s="47"/>
      <c r="GC16" s="47"/>
      <c r="GD16" s="47"/>
      <c r="GE16" s="47"/>
      <c r="GF16" s="47"/>
      <c r="GG16" s="47"/>
      <c r="GH16" s="47"/>
      <c r="GI16" s="47"/>
      <c r="GJ16" s="47"/>
      <c r="GK16" s="47"/>
      <c r="GL16" s="47"/>
      <c r="GM16" s="47"/>
      <c r="GN16" s="47"/>
      <c r="GO16" s="47"/>
      <c r="GP16" s="47"/>
      <c r="GQ16" s="47"/>
      <c r="GR16" s="47"/>
      <c r="GS16" s="47"/>
      <c r="GT16" s="47"/>
      <c r="GU16" s="47"/>
      <c r="GV16" s="47"/>
      <c r="GW16" s="47"/>
      <c r="GX16" s="47"/>
      <c r="GY16" s="47"/>
      <c r="GZ16" s="47"/>
      <c r="HA16" s="47"/>
      <c r="HB16" s="47"/>
      <c r="HC16" s="47"/>
      <c r="HD16" s="47"/>
      <c r="HE16" s="47"/>
      <c r="HF16" s="47"/>
      <c r="HG16" s="47"/>
      <c r="HH16" s="47"/>
      <c r="HI16" s="47"/>
      <c r="HJ16" s="47"/>
      <c r="HK16" s="47"/>
      <c r="HL16" s="47"/>
      <c r="HM16" s="47"/>
      <c r="HN16" s="47"/>
      <c r="HO16" s="47"/>
      <c r="HP16" s="47"/>
      <c r="HQ16" s="47"/>
      <c r="HR16" s="47"/>
      <c r="HS16" s="47"/>
      <c r="HT16" s="47"/>
      <c r="HU16" s="47"/>
      <c r="HV16" s="47"/>
      <c r="HW16" s="47"/>
      <c r="HX16" s="47"/>
      <c r="HY16" s="47"/>
      <c r="HZ16" s="47"/>
      <c r="IA16" s="47"/>
      <c r="IB16" s="47"/>
      <c r="IC16" s="47"/>
      <c r="ID16" s="47"/>
      <c r="IE16" s="47"/>
      <c r="IF16" s="47"/>
      <c r="IG16" s="47"/>
      <c r="IH16" s="47"/>
      <c r="II16" s="47"/>
      <c r="IJ16" s="47"/>
      <c r="IK16" s="47"/>
      <c r="IL16" s="47"/>
      <c r="IM16" s="47"/>
      <c r="IN16" s="47"/>
      <c r="IO16" s="47"/>
      <c r="IP16" s="47"/>
      <c r="IQ16" s="47"/>
      <c r="IR16" s="47"/>
      <c r="IS16" s="47"/>
      <c r="IT16" s="47"/>
      <c r="IU16" s="47"/>
      <c r="IV16" s="47"/>
      <c r="IW16" s="47"/>
    </row>
    <row r="17" spans="2:257" s="2" customFormat="1" ht="12.75" customHeight="1">
      <c r="B17" s="197" t="s">
        <v>240</v>
      </c>
      <c r="C17" s="197"/>
      <c r="D17" s="197"/>
      <c r="E17" s="197"/>
      <c r="F17" s="197"/>
      <c r="G17" s="197"/>
      <c r="H17" s="197"/>
      <c r="I17" s="197"/>
      <c r="J17" s="197"/>
      <c r="K17" s="197"/>
      <c r="L17" s="197"/>
      <c r="M17" s="197"/>
      <c r="N17" s="197"/>
      <c r="O17" s="197"/>
      <c r="P17" s="197"/>
      <c r="Q17" s="197"/>
      <c r="R17" s="197"/>
      <c r="S17" s="197"/>
      <c r="T17" s="197"/>
      <c r="U17" s="197"/>
      <c r="V17" s="5"/>
    </row>
    <row r="18" spans="2:257" s="41" customFormat="1" ht="38.25">
      <c r="B18" s="45">
        <v>6</v>
      </c>
      <c r="C18" s="85" t="s">
        <v>233</v>
      </c>
      <c r="D18" s="86" t="s">
        <v>241</v>
      </c>
      <c r="E18" s="86" t="s">
        <v>242</v>
      </c>
      <c r="F18" s="85" t="s">
        <v>243</v>
      </c>
      <c r="G18" s="85" t="s">
        <v>214</v>
      </c>
      <c r="H18" s="87">
        <v>6842</v>
      </c>
      <c r="I18" s="87"/>
      <c r="J18" s="88"/>
      <c r="K18" s="87"/>
      <c r="L18" s="85">
        <v>6</v>
      </c>
      <c r="M18" s="87">
        <v>1985</v>
      </c>
      <c r="N18" s="87"/>
      <c r="O18" s="170"/>
      <c r="P18" s="87"/>
      <c r="Q18" s="89"/>
      <c r="R18" s="54" t="s">
        <v>215</v>
      </c>
      <c r="S18" s="54" t="s">
        <v>216</v>
      </c>
      <c r="T18" s="54"/>
      <c r="U18" s="54"/>
      <c r="X18" s="47"/>
      <c r="Y18" s="47"/>
      <c r="Z18" s="47"/>
      <c r="AA18" s="47"/>
      <c r="AB18" s="47"/>
      <c r="AC18" s="47"/>
      <c r="AD18" s="47"/>
      <c r="AE18" s="47"/>
      <c r="AF18" s="47"/>
      <c r="AG18" s="47"/>
      <c r="AH18" s="47"/>
      <c r="AI18" s="47"/>
      <c r="AJ18" s="47"/>
      <c r="AK18" s="47"/>
      <c r="AL18" s="47"/>
      <c r="AM18" s="47"/>
      <c r="AN18" s="47"/>
      <c r="AO18" s="47"/>
      <c r="AP18" s="47"/>
      <c r="AQ18" s="47"/>
      <c r="AR18" s="47"/>
      <c r="AS18" s="47"/>
      <c r="AT18" s="47"/>
      <c r="AU18" s="47"/>
      <c r="AV18" s="47"/>
      <c r="AW18" s="47"/>
      <c r="AX18" s="47"/>
      <c r="AY18" s="47"/>
      <c r="AZ18" s="47"/>
      <c r="BA18" s="47"/>
      <c r="BB18" s="47"/>
      <c r="BC18" s="47"/>
      <c r="BD18" s="47"/>
      <c r="BE18" s="47"/>
      <c r="BF18" s="47"/>
      <c r="BG18" s="47"/>
      <c r="BH18" s="47"/>
      <c r="BI18" s="47"/>
      <c r="BJ18" s="47"/>
      <c r="BK18" s="47"/>
      <c r="BL18" s="47"/>
      <c r="BM18" s="47"/>
      <c r="BN18" s="47"/>
      <c r="BO18" s="47"/>
      <c r="BP18" s="47"/>
      <c r="BQ18" s="47"/>
      <c r="BR18" s="47"/>
      <c r="BS18" s="47"/>
      <c r="BT18" s="47"/>
      <c r="BU18" s="47"/>
      <c r="BV18" s="47"/>
      <c r="BW18" s="47"/>
      <c r="BX18" s="47"/>
      <c r="BY18" s="47"/>
      <c r="BZ18" s="47"/>
      <c r="CA18" s="47"/>
      <c r="CB18" s="47"/>
      <c r="CC18" s="47"/>
      <c r="CD18" s="47"/>
      <c r="CE18" s="47"/>
      <c r="CF18" s="47"/>
      <c r="CG18" s="47"/>
      <c r="CH18" s="47"/>
      <c r="CI18" s="47"/>
      <c r="CJ18" s="47"/>
      <c r="CK18" s="47"/>
      <c r="CL18" s="47"/>
      <c r="CM18" s="47"/>
      <c r="CN18" s="47"/>
      <c r="CO18" s="47"/>
      <c r="CP18" s="47"/>
      <c r="CQ18" s="47"/>
      <c r="CR18" s="47"/>
      <c r="CS18" s="47"/>
      <c r="CT18" s="47"/>
      <c r="CU18" s="47"/>
      <c r="CV18" s="47"/>
      <c r="CW18" s="47"/>
      <c r="CX18" s="47"/>
      <c r="CY18" s="47"/>
      <c r="CZ18" s="47"/>
      <c r="DA18" s="47"/>
      <c r="DB18" s="47"/>
      <c r="DC18" s="47"/>
      <c r="DD18" s="47"/>
      <c r="DE18" s="47"/>
      <c r="DF18" s="47"/>
      <c r="DG18" s="47"/>
      <c r="DH18" s="47"/>
      <c r="DI18" s="47"/>
      <c r="DJ18" s="47"/>
      <c r="DK18" s="47"/>
      <c r="DL18" s="47"/>
      <c r="DM18" s="47"/>
      <c r="DN18" s="47"/>
      <c r="DO18" s="47"/>
      <c r="DP18" s="47"/>
      <c r="DQ18" s="47"/>
      <c r="DR18" s="47"/>
      <c r="DS18" s="47"/>
      <c r="DT18" s="47"/>
      <c r="DU18" s="47"/>
      <c r="DV18" s="47"/>
      <c r="DW18" s="47"/>
      <c r="DX18" s="47"/>
      <c r="DY18" s="47"/>
      <c r="DZ18" s="47"/>
      <c r="EA18" s="47"/>
      <c r="EB18" s="47"/>
      <c r="EC18" s="47"/>
      <c r="ED18" s="47"/>
      <c r="EE18" s="47"/>
      <c r="EF18" s="47"/>
      <c r="EG18" s="47"/>
      <c r="EH18" s="47"/>
      <c r="EI18" s="47"/>
      <c r="EJ18" s="47"/>
      <c r="EK18" s="47"/>
      <c r="EL18" s="47"/>
      <c r="EM18" s="47"/>
      <c r="EN18" s="47"/>
      <c r="EO18" s="47"/>
      <c r="EP18" s="47"/>
      <c r="EQ18" s="47"/>
      <c r="ER18" s="47"/>
      <c r="ES18" s="47"/>
      <c r="ET18" s="47"/>
      <c r="EU18" s="47"/>
      <c r="EV18" s="47"/>
      <c r="EW18" s="47"/>
      <c r="EX18" s="47"/>
      <c r="EY18" s="47"/>
      <c r="EZ18" s="47"/>
      <c r="FA18" s="47"/>
      <c r="FB18" s="47"/>
      <c r="FC18" s="47"/>
      <c r="FD18" s="47"/>
      <c r="FE18" s="47"/>
      <c r="FF18" s="47"/>
      <c r="FG18" s="47"/>
      <c r="FH18" s="47"/>
      <c r="FI18" s="47"/>
      <c r="FJ18" s="47"/>
      <c r="FK18" s="47"/>
      <c r="FL18" s="47"/>
      <c r="FM18" s="47"/>
      <c r="FN18" s="47"/>
      <c r="FO18" s="47"/>
      <c r="FP18" s="47"/>
      <c r="FQ18" s="47"/>
      <c r="FR18" s="47"/>
      <c r="FS18" s="47"/>
      <c r="FT18" s="47"/>
      <c r="FU18" s="47"/>
      <c r="FV18" s="47"/>
      <c r="FW18" s="47"/>
      <c r="FX18" s="47"/>
      <c r="FY18" s="47"/>
      <c r="FZ18" s="47"/>
      <c r="GA18" s="47"/>
      <c r="GB18" s="47"/>
      <c r="GC18" s="47"/>
      <c r="GD18" s="47"/>
      <c r="GE18" s="47"/>
      <c r="GF18" s="47"/>
      <c r="GG18" s="47"/>
      <c r="GH18" s="47"/>
      <c r="GI18" s="47"/>
      <c r="GJ18" s="47"/>
      <c r="GK18" s="47"/>
      <c r="GL18" s="47"/>
      <c r="GM18" s="47"/>
      <c r="GN18" s="47"/>
      <c r="GO18" s="47"/>
      <c r="GP18" s="47"/>
      <c r="GQ18" s="47"/>
      <c r="GR18" s="47"/>
      <c r="GS18" s="47"/>
      <c r="GT18" s="47"/>
      <c r="GU18" s="47"/>
      <c r="GV18" s="47"/>
      <c r="GW18" s="47"/>
      <c r="GX18" s="47"/>
      <c r="GY18" s="47"/>
      <c r="GZ18" s="47"/>
      <c r="HA18" s="47"/>
      <c r="HB18" s="47"/>
      <c r="HC18" s="47"/>
      <c r="HD18" s="47"/>
      <c r="HE18" s="47"/>
      <c r="HF18" s="47"/>
      <c r="HG18" s="47"/>
      <c r="HH18" s="47"/>
      <c r="HI18" s="47"/>
      <c r="HJ18" s="47"/>
      <c r="HK18" s="47"/>
      <c r="HL18" s="47"/>
      <c r="HM18" s="47"/>
      <c r="HN18" s="47"/>
      <c r="HO18" s="47"/>
      <c r="HP18" s="47"/>
      <c r="HQ18" s="47"/>
      <c r="HR18" s="47"/>
      <c r="HS18" s="47"/>
      <c r="HT18" s="47"/>
      <c r="HU18" s="47"/>
      <c r="HV18" s="47"/>
      <c r="HW18" s="47"/>
      <c r="HX18" s="47"/>
      <c r="HY18" s="47"/>
      <c r="HZ18" s="47"/>
      <c r="IA18" s="47"/>
      <c r="IB18" s="47"/>
      <c r="IC18" s="47"/>
      <c r="ID18" s="47"/>
      <c r="IE18" s="47"/>
      <c r="IF18" s="47"/>
      <c r="IG18" s="47"/>
      <c r="IH18" s="47"/>
      <c r="II18" s="47"/>
      <c r="IJ18" s="47"/>
      <c r="IK18" s="47"/>
      <c r="IL18" s="47"/>
      <c r="IM18" s="47"/>
      <c r="IN18" s="47"/>
      <c r="IO18" s="47"/>
      <c r="IP18" s="47"/>
      <c r="IQ18" s="47"/>
      <c r="IR18" s="47"/>
      <c r="IS18" s="47"/>
      <c r="IT18" s="47"/>
      <c r="IU18" s="47"/>
      <c r="IV18" s="47"/>
      <c r="IW18" s="47"/>
    </row>
    <row r="19" spans="2:257" s="41" customFormat="1" ht="38.25">
      <c r="B19" s="45">
        <v>7</v>
      </c>
      <c r="C19" s="85" t="s">
        <v>227</v>
      </c>
      <c r="D19" s="86" t="s">
        <v>228</v>
      </c>
      <c r="E19" s="86" t="s">
        <v>244</v>
      </c>
      <c r="F19" s="85" t="s">
        <v>245</v>
      </c>
      <c r="G19" s="85" t="s">
        <v>214</v>
      </c>
      <c r="H19" s="87">
        <v>6374</v>
      </c>
      <c r="I19" s="87"/>
      <c r="J19" s="88"/>
      <c r="K19" s="87"/>
      <c r="L19" s="85">
        <v>6</v>
      </c>
      <c r="M19" s="87">
        <v>2010</v>
      </c>
      <c r="N19" s="87"/>
      <c r="O19" s="170"/>
      <c r="P19" s="87"/>
      <c r="Q19" s="89"/>
      <c r="R19" s="54" t="s">
        <v>215</v>
      </c>
      <c r="S19" s="54" t="s">
        <v>216</v>
      </c>
      <c r="T19" s="54"/>
      <c r="U19" s="54"/>
      <c r="X19" s="47"/>
      <c r="Y19" s="47"/>
      <c r="Z19" s="47"/>
      <c r="AA19" s="47"/>
      <c r="AB19" s="47"/>
      <c r="AC19" s="47"/>
      <c r="AD19" s="47"/>
      <c r="AE19" s="47"/>
      <c r="AF19" s="47"/>
      <c r="AG19" s="47"/>
      <c r="AH19" s="47"/>
      <c r="AI19" s="47"/>
      <c r="AJ19" s="47"/>
      <c r="AK19" s="47"/>
      <c r="AL19" s="47"/>
      <c r="AM19" s="47"/>
      <c r="AN19" s="47"/>
      <c r="AO19" s="47"/>
      <c r="AP19" s="47"/>
      <c r="AQ19" s="47"/>
      <c r="AR19" s="47"/>
      <c r="AS19" s="47"/>
      <c r="AT19" s="47"/>
      <c r="AU19" s="47"/>
      <c r="AV19" s="47"/>
      <c r="AW19" s="47"/>
      <c r="AX19" s="47"/>
      <c r="AY19" s="47"/>
      <c r="AZ19" s="47"/>
      <c r="BA19" s="47"/>
      <c r="BB19" s="47"/>
      <c r="BC19" s="47"/>
      <c r="BD19" s="47"/>
      <c r="BE19" s="47"/>
      <c r="BF19" s="47"/>
      <c r="BG19" s="47"/>
      <c r="BH19" s="47"/>
      <c r="BI19" s="47"/>
      <c r="BJ19" s="47"/>
      <c r="BK19" s="47"/>
      <c r="BL19" s="47"/>
      <c r="BM19" s="47"/>
      <c r="BN19" s="47"/>
      <c r="BO19" s="47"/>
      <c r="BP19" s="47"/>
      <c r="BQ19" s="47"/>
      <c r="BR19" s="47"/>
      <c r="BS19" s="47"/>
      <c r="BT19" s="47"/>
      <c r="BU19" s="47"/>
      <c r="BV19" s="47"/>
      <c r="BW19" s="47"/>
      <c r="BX19" s="47"/>
      <c r="BY19" s="47"/>
      <c r="BZ19" s="47"/>
      <c r="CA19" s="47"/>
      <c r="CB19" s="47"/>
      <c r="CC19" s="47"/>
      <c r="CD19" s="47"/>
      <c r="CE19" s="47"/>
      <c r="CF19" s="47"/>
      <c r="CG19" s="47"/>
      <c r="CH19" s="47"/>
      <c r="CI19" s="47"/>
      <c r="CJ19" s="47"/>
      <c r="CK19" s="47"/>
      <c r="CL19" s="47"/>
      <c r="CM19" s="47"/>
      <c r="CN19" s="47"/>
      <c r="CO19" s="47"/>
      <c r="CP19" s="47"/>
      <c r="CQ19" s="47"/>
      <c r="CR19" s="47"/>
      <c r="CS19" s="47"/>
      <c r="CT19" s="47"/>
      <c r="CU19" s="47"/>
      <c r="CV19" s="47"/>
      <c r="CW19" s="47"/>
      <c r="CX19" s="47"/>
      <c r="CY19" s="47"/>
      <c r="CZ19" s="47"/>
      <c r="DA19" s="47"/>
      <c r="DB19" s="47"/>
      <c r="DC19" s="47"/>
      <c r="DD19" s="47"/>
      <c r="DE19" s="47"/>
      <c r="DF19" s="47"/>
      <c r="DG19" s="47"/>
      <c r="DH19" s="47"/>
      <c r="DI19" s="47"/>
      <c r="DJ19" s="47"/>
      <c r="DK19" s="47"/>
      <c r="DL19" s="47"/>
      <c r="DM19" s="47"/>
      <c r="DN19" s="47"/>
      <c r="DO19" s="47"/>
      <c r="DP19" s="47"/>
      <c r="DQ19" s="47"/>
      <c r="DR19" s="47"/>
      <c r="DS19" s="47"/>
      <c r="DT19" s="47"/>
      <c r="DU19" s="47"/>
      <c r="DV19" s="47"/>
      <c r="DW19" s="47"/>
      <c r="DX19" s="47"/>
      <c r="DY19" s="47"/>
      <c r="DZ19" s="47"/>
      <c r="EA19" s="47"/>
      <c r="EB19" s="47"/>
      <c r="EC19" s="47"/>
      <c r="ED19" s="47"/>
      <c r="EE19" s="47"/>
      <c r="EF19" s="47"/>
      <c r="EG19" s="47"/>
      <c r="EH19" s="47"/>
      <c r="EI19" s="47"/>
      <c r="EJ19" s="47"/>
      <c r="EK19" s="47"/>
      <c r="EL19" s="47"/>
      <c r="EM19" s="47"/>
      <c r="EN19" s="47"/>
      <c r="EO19" s="47"/>
      <c r="EP19" s="47"/>
      <c r="EQ19" s="47"/>
      <c r="ER19" s="47"/>
      <c r="ES19" s="47"/>
      <c r="ET19" s="47"/>
      <c r="EU19" s="47"/>
      <c r="EV19" s="47"/>
      <c r="EW19" s="47"/>
      <c r="EX19" s="47"/>
      <c r="EY19" s="47"/>
      <c r="EZ19" s="47"/>
      <c r="FA19" s="47"/>
      <c r="FB19" s="47"/>
      <c r="FC19" s="47"/>
      <c r="FD19" s="47"/>
      <c r="FE19" s="47"/>
      <c r="FF19" s="47"/>
      <c r="FG19" s="47"/>
      <c r="FH19" s="47"/>
      <c r="FI19" s="47"/>
      <c r="FJ19" s="47"/>
      <c r="FK19" s="47"/>
      <c r="FL19" s="47"/>
      <c r="FM19" s="47"/>
      <c r="FN19" s="47"/>
      <c r="FO19" s="47"/>
      <c r="FP19" s="47"/>
      <c r="FQ19" s="47"/>
      <c r="FR19" s="47"/>
      <c r="FS19" s="47"/>
      <c r="FT19" s="47"/>
      <c r="FU19" s="47"/>
      <c r="FV19" s="47"/>
      <c r="FW19" s="47"/>
      <c r="FX19" s="47"/>
      <c r="FY19" s="47"/>
      <c r="FZ19" s="47"/>
      <c r="GA19" s="47"/>
      <c r="GB19" s="47"/>
      <c r="GC19" s="47"/>
      <c r="GD19" s="47"/>
      <c r="GE19" s="47"/>
      <c r="GF19" s="47"/>
      <c r="GG19" s="47"/>
      <c r="GH19" s="47"/>
      <c r="GI19" s="47"/>
      <c r="GJ19" s="47"/>
      <c r="GK19" s="47"/>
      <c r="GL19" s="47"/>
      <c r="GM19" s="47"/>
      <c r="GN19" s="47"/>
      <c r="GO19" s="47"/>
      <c r="GP19" s="47"/>
      <c r="GQ19" s="47"/>
      <c r="GR19" s="47"/>
      <c r="GS19" s="47"/>
      <c r="GT19" s="47"/>
      <c r="GU19" s="47"/>
      <c r="GV19" s="47"/>
      <c r="GW19" s="47"/>
      <c r="GX19" s="47"/>
      <c r="GY19" s="47"/>
      <c r="GZ19" s="47"/>
      <c r="HA19" s="47"/>
      <c r="HB19" s="47"/>
      <c r="HC19" s="47"/>
      <c r="HD19" s="47"/>
      <c r="HE19" s="47"/>
      <c r="HF19" s="47"/>
      <c r="HG19" s="47"/>
      <c r="HH19" s="47"/>
      <c r="HI19" s="47"/>
      <c r="HJ19" s="47"/>
      <c r="HK19" s="47"/>
      <c r="HL19" s="47"/>
      <c r="HM19" s="47"/>
      <c r="HN19" s="47"/>
      <c r="HO19" s="47"/>
      <c r="HP19" s="47"/>
      <c r="HQ19" s="47"/>
      <c r="HR19" s="47"/>
      <c r="HS19" s="47"/>
      <c r="HT19" s="47"/>
      <c r="HU19" s="47"/>
      <c r="HV19" s="47"/>
      <c r="HW19" s="47"/>
      <c r="HX19" s="47"/>
      <c r="HY19" s="47"/>
      <c r="HZ19" s="47"/>
      <c r="IA19" s="47"/>
      <c r="IB19" s="47"/>
      <c r="IC19" s="47"/>
      <c r="ID19" s="47"/>
      <c r="IE19" s="47"/>
      <c r="IF19" s="47"/>
      <c r="IG19" s="47"/>
      <c r="IH19" s="47"/>
      <c r="II19" s="47"/>
      <c r="IJ19" s="47"/>
      <c r="IK19" s="47"/>
      <c r="IL19" s="47"/>
      <c r="IM19" s="47"/>
      <c r="IN19" s="47"/>
      <c r="IO19" s="47"/>
      <c r="IP19" s="47"/>
      <c r="IQ19" s="47"/>
      <c r="IR19" s="47"/>
      <c r="IS19" s="47"/>
      <c r="IT19" s="47"/>
      <c r="IU19" s="47"/>
      <c r="IV19" s="47"/>
      <c r="IW19" s="47"/>
    </row>
    <row r="20" spans="2:257" s="2" customFormat="1" ht="12.75" customHeight="1">
      <c r="B20" s="201" t="s">
        <v>180</v>
      </c>
      <c r="C20" s="201"/>
      <c r="D20" s="201"/>
      <c r="E20" s="201"/>
      <c r="F20" s="201"/>
      <c r="G20" s="201"/>
      <c r="H20" s="201"/>
      <c r="I20" s="201"/>
      <c r="J20" s="201"/>
      <c r="K20" s="201"/>
      <c r="L20" s="201"/>
      <c r="M20" s="201"/>
      <c r="N20" s="201"/>
      <c r="O20" s="201"/>
      <c r="P20" s="201"/>
      <c r="Q20" s="201"/>
      <c r="R20" s="201"/>
      <c r="S20" s="201"/>
      <c r="T20" s="201"/>
      <c r="U20" s="201"/>
      <c r="V20" s="5"/>
    </row>
    <row r="21" spans="2:257" s="41" customFormat="1" ht="15">
      <c r="B21" s="45"/>
      <c r="C21" s="45" t="s">
        <v>46</v>
      </c>
      <c r="D21" s="45"/>
      <c r="E21" s="44"/>
      <c r="F21" s="45"/>
      <c r="G21" s="45"/>
      <c r="H21" s="45"/>
      <c r="I21" s="45"/>
      <c r="J21" s="45"/>
      <c r="K21" s="45"/>
      <c r="L21" s="45"/>
      <c r="M21" s="45"/>
      <c r="N21" s="42"/>
      <c r="O21" s="168"/>
      <c r="P21" s="45"/>
      <c r="Q21" s="45"/>
      <c r="R21" s="46"/>
      <c r="S21" s="46"/>
      <c r="T21" s="46"/>
      <c r="U21" s="46"/>
      <c r="V21" s="47"/>
      <c r="W21" s="47"/>
      <c r="X21" s="47"/>
      <c r="Y21" s="47"/>
      <c r="Z21" s="47"/>
      <c r="AA21" s="47"/>
      <c r="AB21" s="47"/>
      <c r="AC21" s="47"/>
      <c r="AD21" s="47"/>
      <c r="AE21" s="47"/>
      <c r="AF21" s="47"/>
      <c r="AG21" s="47"/>
      <c r="AH21" s="47"/>
      <c r="AI21" s="47"/>
      <c r="AJ21" s="47"/>
      <c r="AK21" s="47"/>
      <c r="AL21" s="47"/>
      <c r="AM21" s="47"/>
      <c r="AN21" s="47"/>
      <c r="AO21" s="47"/>
      <c r="AP21" s="47"/>
      <c r="AQ21" s="47"/>
      <c r="AR21" s="47"/>
      <c r="AS21" s="47"/>
      <c r="AT21" s="47"/>
      <c r="AU21" s="47"/>
      <c r="AV21" s="47"/>
      <c r="AW21" s="47"/>
      <c r="AX21" s="47"/>
      <c r="AY21" s="47"/>
      <c r="AZ21" s="47"/>
      <c r="BA21" s="47"/>
      <c r="BB21" s="47"/>
      <c r="BC21" s="47"/>
      <c r="BD21" s="47"/>
      <c r="BE21" s="47"/>
      <c r="BF21" s="47"/>
      <c r="BG21" s="47"/>
      <c r="BH21" s="47"/>
      <c r="BI21" s="47"/>
      <c r="BJ21" s="47"/>
      <c r="BK21" s="47"/>
      <c r="BL21" s="47"/>
      <c r="BM21" s="47"/>
      <c r="BN21" s="47"/>
      <c r="BO21" s="47"/>
      <c r="BP21" s="47"/>
      <c r="BQ21" s="47"/>
      <c r="BR21" s="47"/>
      <c r="BS21" s="47"/>
      <c r="BT21" s="47"/>
      <c r="BU21" s="47"/>
      <c r="BV21" s="47"/>
      <c r="BW21" s="47"/>
      <c r="BX21" s="47"/>
      <c r="BY21" s="47"/>
      <c r="BZ21" s="47"/>
      <c r="CA21" s="47"/>
      <c r="CB21" s="47"/>
      <c r="CC21" s="47"/>
      <c r="CD21" s="47"/>
      <c r="CE21" s="47"/>
      <c r="CF21" s="47"/>
      <c r="CG21" s="47"/>
      <c r="CH21" s="47"/>
      <c r="CI21" s="47"/>
      <c r="CJ21" s="47"/>
      <c r="CK21" s="47"/>
      <c r="CL21" s="47"/>
      <c r="CM21" s="47"/>
      <c r="CN21" s="47"/>
      <c r="CO21" s="47"/>
      <c r="CP21" s="47"/>
      <c r="CQ21" s="47"/>
      <c r="CR21" s="47"/>
      <c r="CS21" s="47"/>
      <c r="CT21" s="47"/>
      <c r="CU21" s="47"/>
      <c r="CV21" s="47"/>
      <c r="CW21" s="47"/>
      <c r="CX21" s="47"/>
      <c r="CY21" s="47"/>
      <c r="CZ21" s="47"/>
      <c r="DA21" s="47"/>
      <c r="DB21" s="47"/>
      <c r="DC21" s="47"/>
      <c r="DD21" s="47"/>
      <c r="DE21" s="47"/>
      <c r="DF21" s="47"/>
      <c r="DG21" s="47"/>
      <c r="DH21" s="47"/>
      <c r="DI21" s="47"/>
      <c r="DJ21" s="47"/>
      <c r="DK21" s="47"/>
      <c r="DL21" s="47"/>
      <c r="DM21" s="47"/>
      <c r="DN21" s="47"/>
      <c r="DO21" s="47"/>
      <c r="DP21" s="47"/>
      <c r="DQ21" s="47"/>
      <c r="DR21" s="47"/>
      <c r="DS21" s="47"/>
      <c r="DT21" s="47"/>
      <c r="DU21" s="47"/>
      <c r="DV21" s="47"/>
      <c r="DW21" s="47"/>
      <c r="DX21" s="47"/>
      <c r="DY21" s="47"/>
      <c r="DZ21" s="47"/>
      <c r="EA21" s="47"/>
      <c r="EB21" s="47"/>
      <c r="EC21" s="47"/>
      <c r="ED21" s="47"/>
      <c r="EE21" s="47"/>
      <c r="EF21" s="47"/>
      <c r="EG21" s="47"/>
      <c r="EH21" s="47"/>
      <c r="EI21" s="47"/>
      <c r="EJ21" s="47"/>
      <c r="EK21" s="47"/>
      <c r="EL21" s="47"/>
      <c r="EM21" s="47"/>
      <c r="EN21" s="47"/>
      <c r="EO21" s="47"/>
      <c r="EP21" s="47"/>
      <c r="EQ21" s="47"/>
      <c r="ER21" s="47"/>
      <c r="ES21" s="47"/>
      <c r="ET21" s="47"/>
      <c r="EU21" s="47"/>
      <c r="EV21" s="47"/>
      <c r="EW21" s="47"/>
      <c r="EX21" s="47"/>
      <c r="EY21" s="47"/>
      <c r="EZ21" s="47"/>
      <c r="FA21" s="47"/>
      <c r="FB21" s="47"/>
      <c r="FC21" s="47"/>
      <c r="FD21" s="47"/>
      <c r="FE21" s="47"/>
      <c r="FF21" s="47"/>
      <c r="FG21" s="47"/>
      <c r="FH21" s="47"/>
      <c r="FI21" s="47"/>
      <c r="FJ21" s="47"/>
      <c r="FK21" s="47"/>
      <c r="FL21" s="47"/>
      <c r="FM21" s="47"/>
      <c r="FN21" s="47"/>
      <c r="FO21" s="47"/>
      <c r="FP21" s="47"/>
      <c r="FQ21" s="47"/>
      <c r="FR21" s="47"/>
      <c r="FS21" s="47"/>
      <c r="FT21" s="47"/>
      <c r="FU21" s="47"/>
      <c r="FV21" s="47"/>
      <c r="FW21" s="47"/>
      <c r="FX21" s="47"/>
      <c r="FY21" s="47"/>
      <c r="FZ21" s="47"/>
      <c r="GA21" s="47"/>
      <c r="GB21" s="47"/>
      <c r="GC21" s="47"/>
      <c r="GD21" s="47"/>
      <c r="GE21" s="47"/>
      <c r="GF21" s="47"/>
      <c r="GG21" s="47"/>
      <c r="GH21" s="47"/>
      <c r="GI21" s="47"/>
      <c r="GJ21" s="47"/>
      <c r="GK21" s="47"/>
      <c r="GL21" s="47"/>
      <c r="GM21" s="47"/>
      <c r="GN21" s="47"/>
      <c r="GO21" s="47"/>
      <c r="GP21" s="47"/>
      <c r="GQ21" s="47"/>
      <c r="GR21" s="47"/>
      <c r="GS21" s="47"/>
      <c r="GT21" s="47"/>
      <c r="GU21" s="47"/>
      <c r="GV21" s="47"/>
      <c r="GW21" s="47"/>
      <c r="GX21" s="47"/>
      <c r="GY21" s="47"/>
      <c r="GZ21" s="47"/>
      <c r="HA21" s="47"/>
      <c r="HB21" s="47"/>
      <c r="HC21" s="47"/>
      <c r="HD21" s="47"/>
      <c r="HE21" s="47"/>
      <c r="HF21" s="47"/>
      <c r="HG21" s="47"/>
      <c r="HH21" s="47"/>
      <c r="HI21" s="47"/>
      <c r="HJ21" s="47"/>
      <c r="HK21" s="47"/>
      <c r="HL21" s="47"/>
      <c r="HM21" s="47"/>
      <c r="HN21" s="47"/>
      <c r="HO21" s="47"/>
      <c r="HP21" s="47"/>
      <c r="HQ21" s="47"/>
      <c r="HR21" s="47"/>
      <c r="HS21" s="47"/>
      <c r="HT21" s="47"/>
      <c r="HU21" s="47"/>
      <c r="HV21" s="47"/>
      <c r="HW21" s="47"/>
      <c r="HX21" s="47"/>
      <c r="HY21" s="47"/>
      <c r="HZ21" s="47"/>
      <c r="IA21" s="47"/>
      <c r="IB21" s="47"/>
      <c r="IC21" s="47"/>
      <c r="ID21" s="47"/>
      <c r="IE21" s="47"/>
      <c r="IF21" s="47"/>
      <c r="IG21" s="47"/>
      <c r="IH21" s="47"/>
      <c r="II21" s="47"/>
      <c r="IJ21" s="47"/>
      <c r="IK21" s="47"/>
      <c r="IL21" s="47"/>
      <c r="IM21" s="47"/>
      <c r="IN21" s="47"/>
      <c r="IO21" s="47"/>
      <c r="IP21" s="47"/>
      <c r="IQ21" s="47"/>
      <c r="IR21" s="47"/>
      <c r="IS21" s="47"/>
      <c r="IT21" s="47"/>
      <c r="IU21" s="47"/>
      <c r="IV21" s="47"/>
      <c r="IW21" s="47"/>
    </row>
    <row r="22" spans="2:257" s="2" customFormat="1" ht="12.75" customHeight="1">
      <c r="B22" s="201" t="s">
        <v>173</v>
      </c>
      <c r="C22" s="201"/>
      <c r="D22" s="201"/>
      <c r="E22" s="201"/>
      <c r="F22" s="201"/>
      <c r="G22" s="201"/>
      <c r="H22" s="201"/>
      <c r="I22" s="201"/>
      <c r="J22" s="201"/>
      <c r="K22" s="201"/>
      <c r="L22" s="201"/>
      <c r="M22" s="201"/>
      <c r="N22" s="201"/>
      <c r="O22" s="201"/>
      <c r="P22" s="201"/>
      <c r="Q22" s="201"/>
      <c r="R22" s="201"/>
      <c r="S22" s="201"/>
      <c r="T22" s="201"/>
      <c r="U22" s="201"/>
      <c r="V22" s="5"/>
    </row>
    <row r="23" spans="2:257" s="41" customFormat="1" ht="15">
      <c r="B23" s="45"/>
      <c r="C23" s="45" t="s">
        <v>46</v>
      </c>
      <c r="D23" s="45"/>
      <c r="E23" s="44"/>
      <c r="F23" s="45"/>
      <c r="G23" s="45"/>
      <c r="H23" s="45"/>
      <c r="I23" s="45"/>
      <c r="J23" s="45"/>
      <c r="K23" s="45"/>
      <c r="L23" s="45"/>
      <c r="M23" s="45"/>
      <c r="N23" s="42"/>
      <c r="O23" s="168"/>
      <c r="P23" s="45"/>
      <c r="Q23" s="45"/>
      <c r="R23" s="46"/>
      <c r="S23" s="46"/>
      <c r="T23" s="46"/>
      <c r="U23" s="46"/>
      <c r="V23" s="47"/>
      <c r="W23" s="47"/>
      <c r="X23" s="47"/>
      <c r="Y23" s="47"/>
      <c r="Z23" s="47"/>
      <c r="AA23" s="47"/>
      <c r="AB23" s="47"/>
      <c r="AC23" s="47"/>
      <c r="AD23" s="47"/>
      <c r="AE23" s="47"/>
      <c r="AF23" s="47"/>
      <c r="AG23" s="47"/>
      <c r="AH23" s="47"/>
      <c r="AI23" s="47"/>
      <c r="AJ23" s="47"/>
      <c r="AK23" s="47"/>
      <c r="AL23" s="47"/>
      <c r="AM23" s="47"/>
      <c r="AN23" s="47"/>
      <c r="AO23" s="47"/>
      <c r="AP23" s="47"/>
      <c r="AQ23" s="47"/>
      <c r="AR23" s="47"/>
      <c r="AS23" s="47"/>
      <c r="AT23" s="47"/>
      <c r="AU23" s="47"/>
      <c r="AV23" s="47"/>
      <c r="AW23" s="47"/>
      <c r="AX23" s="47"/>
      <c r="AY23" s="47"/>
      <c r="AZ23" s="47"/>
      <c r="BA23" s="47"/>
      <c r="BB23" s="47"/>
      <c r="BC23" s="47"/>
      <c r="BD23" s="47"/>
      <c r="BE23" s="47"/>
      <c r="BF23" s="47"/>
      <c r="BG23" s="47"/>
      <c r="BH23" s="47"/>
      <c r="BI23" s="47"/>
      <c r="BJ23" s="47"/>
      <c r="BK23" s="47"/>
      <c r="BL23" s="47"/>
      <c r="BM23" s="47"/>
      <c r="BN23" s="47"/>
      <c r="BO23" s="47"/>
      <c r="BP23" s="47"/>
      <c r="BQ23" s="47"/>
      <c r="BR23" s="47"/>
      <c r="BS23" s="47"/>
      <c r="BT23" s="47"/>
      <c r="BU23" s="47"/>
      <c r="BV23" s="47"/>
      <c r="BW23" s="47"/>
      <c r="BX23" s="47"/>
      <c r="BY23" s="47"/>
      <c r="BZ23" s="47"/>
      <c r="CA23" s="47"/>
      <c r="CB23" s="47"/>
      <c r="CC23" s="47"/>
      <c r="CD23" s="47"/>
      <c r="CE23" s="47"/>
      <c r="CF23" s="47"/>
      <c r="CG23" s="47"/>
      <c r="CH23" s="47"/>
      <c r="CI23" s="47"/>
      <c r="CJ23" s="47"/>
      <c r="CK23" s="47"/>
      <c r="CL23" s="47"/>
      <c r="CM23" s="47"/>
      <c r="CN23" s="47"/>
      <c r="CO23" s="47"/>
      <c r="CP23" s="47"/>
      <c r="CQ23" s="47"/>
      <c r="CR23" s="47"/>
      <c r="CS23" s="47"/>
      <c r="CT23" s="47"/>
      <c r="CU23" s="47"/>
      <c r="CV23" s="47"/>
      <c r="CW23" s="47"/>
      <c r="CX23" s="47"/>
      <c r="CY23" s="47"/>
      <c r="CZ23" s="47"/>
      <c r="DA23" s="47"/>
      <c r="DB23" s="47"/>
      <c r="DC23" s="47"/>
      <c r="DD23" s="47"/>
      <c r="DE23" s="47"/>
      <c r="DF23" s="47"/>
      <c r="DG23" s="47"/>
      <c r="DH23" s="47"/>
      <c r="DI23" s="47"/>
      <c r="DJ23" s="47"/>
      <c r="DK23" s="47"/>
      <c r="DL23" s="47"/>
      <c r="DM23" s="47"/>
      <c r="DN23" s="47"/>
      <c r="DO23" s="47"/>
      <c r="DP23" s="47"/>
      <c r="DQ23" s="47"/>
      <c r="DR23" s="47"/>
      <c r="DS23" s="47"/>
      <c r="DT23" s="47"/>
      <c r="DU23" s="47"/>
      <c r="DV23" s="47"/>
      <c r="DW23" s="47"/>
      <c r="DX23" s="47"/>
      <c r="DY23" s="47"/>
      <c r="DZ23" s="47"/>
      <c r="EA23" s="47"/>
      <c r="EB23" s="47"/>
      <c r="EC23" s="47"/>
      <c r="ED23" s="47"/>
      <c r="EE23" s="47"/>
      <c r="EF23" s="47"/>
      <c r="EG23" s="47"/>
      <c r="EH23" s="47"/>
      <c r="EI23" s="47"/>
      <c r="EJ23" s="47"/>
      <c r="EK23" s="47"/>
      <c r="EL23" s="47"/>
      <c r="EM23" s="47"/>
      <c r="EN23" s="47"/>
      <c r="EO23" s="47"/>
      <c r="EP23" s="47"/>
      <c r="EQ23" s="47"/>
      <c r="ER23" s="47"/>
      <c r="ES23" s="47"/>
      <c r="ET23" s="47"/>
      <c r="EU23" s="47"/>
      <c r="EV23" s="47"/>
      <c r="EW23" s="47"/>
      <c r="EX23" s="47"/>
      <c r="EY23" s="47"/>
      <c r="EZ23" s="47"/>
      <c r="FA23" s="47"/>
      <c r="FB23" s="47"/>
      <c r="FC23" s="47"/>
      <c r="FD23" s="47"/>
      <c r="FE23" s="47"/>
      <c r="FF23" s="47"/>
      <c r="FG23" s="47"/>
      <c r="FH23" s="47"/>
      <c r="FI23" s="47"/>
      <c r="FJ23" s="47"/>
      <c r="FK23" s="47"/>
      <c r="FL23" s="47"/>
      <c r="FM23" s="47"/>
      <c r="FN23" s="47"/>
      <c r="FO23" s="47"/>
      <c r="FP23" s="47"/>
      <c r="FQ23" s="47"/>
      <c r="FR23" s="47"/>
      <c r="FS23" s="47"/>
      <c r="FT23" s="47"/>
      <c r="FU23" s="47"/>
      <c r="FV23" s="47"/>
      <c r="FW23" s="47"/>
      <c r="FX23" s="47"/>
      <c r="FY23" s="47"/>
      <c r="FZ23" s="47"/>
      <c r="GA23" s="47"/>
      <c r="GB23" s="47"/>
      <c r="GC23" s="47"/>
      <c r="GD23" s="47"/>
      <c r="GE23" s="47"/>
      <c r="GF23" s="47"/>
      <c r="GG23" s="47"/>
      <c r="GH23" s="47"/>
      <c r="GI23" s="47"/>
      <c r="GJ23" s="47"/>
      <c r="GK23" s="47"/>
      <c r="GL23" s="47"/>
      <c r="GM23" s="47"/>
      <c r="GN23" s="47"/>
      <c r="GO23" s="47"/>
      <c r="GP23" s="47"/>
      <c r="GQ23" s="47"/>
      <c r="GR23" s="47"/>
      <c r="GS23" s="47"/>
      <c r="GT23" s="47"/>
      <c r="GU23" s="47"/>
      <c r="GV23" s="47"/>
      <c r="GW23" s="47"/>
      <c r="GX23" s="47"/>
      <c r="GY23" s="47"/>
      <c r="GZ23" s="47"/>
      <c r="HA23" s="47"/>
      <c r="HB23" s="47"/>
      <c r="HC23" s="47"/>
      <c r="HD23" s="47"/>
      <c r="HE23" s="47"/>
      <c r="HF23" s="47"/>
      <c r="HG23" s="47"/>
      <c r="HH23" s="47"/>
      <c r="HI23" s="47"/>
      <c r="HJ23" s="47"/>
      <c r="HK23" s="47"/>
      <c r="HL23" s="47"/>
      <c r="HM23" s="47"/>
      <c r="HN23" s="47"/>
      <c r="HO23" s="47"/>
      <c r="HP23" s="47"/>
      <c r="HQ23" s="47"/>
      <c r="HR23" s="47"/>
      <c r="HS23" s="47"/>
      <c r="HT23" s="47"/>
      <c r="HU23" s="47"/>
      <c r="HV23" s="47"/>
      <c r="HW23" s="47"/>
      <c r="HX23" s="47"/>
      <c r="HY23" s="47"/>
      <c r="HZ23" s="47"/>
      <c r="IA23" s="47"/>
      <c r="IB23" s="47"/>
      <c r="IC23" s="47"/>
      <c r="ID23" s="47"/>
      <c r="IE23" s="47"/>
      <c r="IF23" s="47"/>
      <c r="IG23" s="47"/>
      <c r="IH23" s="47"/>
      <c r="II23" s="47"/>
      <c r="IJ23" s="47"/>
      <c r="IK23" s="47"/>
      <c r="IL23" s="47"/>
      <c r="IM23" s="47"/>
      <c r="IN23" s="47"/>
      <c r="IO23" s="47"/>
      <c r="IP23" s="47"/>
      <c r="IQ23" s="47"/>
      <c r="IR23" s="47"/>
      <c r="IS23" s="47"/>
      <c r="IT23" s="47"/>
      <c r="IU23" s="47"/>
      <c r="IV23" s="47"/>
      <c r="IW23" s="47"/>
    </row>
    <row r="24" spans="2:257" s="2" customFormat="1" ht="12.75" customHeight="1">
      <c r="B24" s="201" t="s">
        <v>141</v>
      </c>
      <c r="C24" s="201"/>
      <c r="D24" s="201"/>
      <c r="E24" s="201"/>
      <c r="F24" s="201"/>
      <c r="G24" s="201"/>
      <c r="H24" s="201"/>
      <c r="I24" s="201"/>
      <c r="J24" s="201"/>
      <c r="K24" s="201"/>
      <c r="L24" s="201"/>
      <c r="M24" s="201"/>
      <c r="N24" s="201"/>
      <c r="O24" s="201"/>
      <c r="P24" s="201"/>
      <c r="Q24" s="201"/>
      <c r="R24" s="201"/>
      <c r="S24" s="201"/>
      <c r="T24" s="201"/>
      <c r="U24" s="201"/>
      <c r="V24" s="5"/>
    </row>
    <row r="25" spans="2:257" s="104" customFormat="1">
      <c r="B25" s="100"/>
      <c r="C25" s="119" t="s">
        <v>46</v>
      </c>
      <c r="D25" s="100"/>
      <c r="E25" s="101"/>
      <c r="F25" s="100"/>
      <c r="G25" s="100"/>
      <c r="H25" s="100"/>
      <c r="I25" s="100"/>
      <c r="J25" s="100"/>
      <c r="K25" s="100"/>
      <c r="L25" s="100"/>
      <c r="M25" s="100"/>
      <c r="N25" s="92"/>
      <c r="O25" s="168"/>
      <c r="P25" s="100"/>
      <c r="Q25" s="100"/>
      <c r="R25" s="102"/>
      <c r="S25" s="102"/>
      <c r="T25" s="102"/>
      <c r="U25" s="102"/>
      <c r="V25" s="103"/>
      <c r="W25" s="103"/>
      <c r="X25" s="103"/>
      <c r="Y25" s="103"/>
      <c r="Z25" s="103"/>
      <c r="AA25" s="103"/>
      <c r="AB25" s="103"/>
      <c r="AC25" s="103"/>
      <c r="AD25" s="103"/>
      <c r="AE25" s="103"/>
      <c r="AF25" s="103"/>
      <c r="AG25" s="103"/>
      <c r="AH25" s="103"/>
      <c r="AI25" s="103"/>
      <c r="AJ25" s="103"/>
      <c r="AK25" s="103"/>
      <c r="AL25" s="103"/>
      <c r="AM25" s="103"/>
      <c r="AN25" s="103"/>
      <c r="AO25" s="103"/>
      <c r="AP25" s="103"/>
      <c r="AQ25" s="103"/>
      <c r="AR25" s="103"/>
      <c r="AS25" s="103"/>
      <c r="AT25" s="103"/>
      <c r="AU25" s="103"/>
      <c r="AV25" s="103"/>
      <c r="AW25" s="103"/>
      <c r="AX25" s="103"/>
      <c r="AY25" s="103"/>
      <c r="AZ25" s="103"/>
      <c r="BA25" s="103"/>
      <c r="BB25" s="103"/>
      <c r="BC25" s="103"/>
      <c r="BD25" s="103"/>
      <c r="BE25" s="103"/>
      <c r="BF25" s="103"/>
      <c r="BG25" s="103"/>
      <c r="BH25" s="103"/>
      <c r="BI25" s="103"/>
      <c r="BJ25" s="103"/>
      <c r="BK25" s="103"/>
      <c r="BL25" s="103"/>
      <c r="BM25" s="103"/>
      <c r="BN25" s="103"/>
      <c r="BO25" s="103"/>
      <c r="BP25" s="103"/>
      <c r="BQ25" s="103"/>
      <c r="BR25" s="103"/>
      <c r="BS25" s="103"/>
      <c r="BT25" s="103"/>
      <c r="BU25" s="103"/>
      <c r="BV25" s="103"/>
      <c r="BW25" s="103"/>
      <c r="BX25" s="103"/>
      <c r="BY25" s="103"/>
      <c r="BZ25" s="103"/>
      <c r="CA25" s="103"/>
      <c r="CB25" s="103"/>
      <c r="CC25" s="103"/>
      <c r="CD25" s="103"/>
      <c r="CE25" s="103"/>
      <c r="CF25" s="103"/>
      <c r="CG25" s="103"/>
      <c r="CH25" s="103"/>
      <c r="CI25" s="103"/>
      <c r="CJ25" s="103"/>
      <c r="CK25" s="103"/>
      <c r="CL25" s="103"/>
      <c r="CM25" s="103"/>
      <c r="CN25" s="103"/>
      <c r="CO25" s="103"/>
      <c r="CP25" s="103"/>
      <c r="CQ25" s="103"/>
      <c r="CR25" s="103"/>
      <c r="CS25" s="103"/>
      <c r="CT25" s="103"/>
      <c r="CU25" s="103"/>
      <c r="CV25" s="103"/>
      <c r="CW25" s="103"/>
      <c r="CX25" s="103"/>
      <c r="CY25" s="103"/>
      <c r="CZ25" s="103"/>
      <c r="DA25" s="103"/>
      <c r="DB25" s="103"/>
      <c r="DC25" s="103"/>
      <c r="DD25" s="103"/>
      <c r="DE25" s="103"/>
      <c r="DF25" s="103"/>
      <c r="DG25" s="103"/>
      <c r="DH25" s="103"/>
      <c r="DI25" s="103"/>
      <c r="DJ25" s="103"/>
      <c r="DK25" s="103"/>
      <c r="DL25" s="103"/>
      <c r="DM25" s="103"/>
      <c r="DN25" s="103"/>
      <c r="DO25" s="103"/>
      <c r="DP25" s="103"/>
      <c r="DQ25" s="103"/>
      <c r="DR25" s="103"/>
      <c r="DS25" s="103"/>
      <c r="DT25" s="103"/>
      <c r="DU25" s="103"/>
      <c r="DV25" s="103"/>
      <c r="DW25" s="103"/>
      <c r="DX25" s="103"/>
      <c r="DY25" s="103"/>
      <c r="DZ25" s="103"/>
      <c r="EA25" s="103"/>
      <c r="EB25" s="103"/>
      <c r="EC25" s="103"/>
      <c r="ED25" s="103"/>
      <c r="EE25" s="103"/>
      <c r="EF25" s="103"/>
      <c r="EG25" s="103"/>
      <c r="EH25" s="103"/>
      <c r="EI25" s="103"/>
      <c r="EJ25" s="103"/>
      <c r="EK25" s="103"/>
      <c r="EL25" s="103"/>
      <c r="EM25" s="103"/>
      <c r="EN25" s="103"/>
      <c r="EO25" s="103"/>
      <c r="EP25" s="103"/>
      <c r="EQ25" s="103"/>
      <c r="ER25" s="103"/>
      <c r="ES25" s="103"/>
      <c r="ET25" s="103"/>
      <c r="EU25" s="103"/>
      <c r="EV25" s="103"/>
      <c r="EW25" s="103"/>
      <c r="EX25" s="103"/>
      <c r="EY25" s="103"/>
      <c r="EZ25" s="103"/>
      <c r="FA25" s="103"/>
      <c r="FB25" s="103"/>
      <c r="FC25" s="103"/>
      <c r="FD25" s="103"/>
      <c r="FE25" s="103"/>
      <c r="FF25" s="103"/>
      <c r="FG25" s="103"/>
      <c r="FH25" s="103"/>
      <c r="FI25" s="103"/>
      <c r="FJ25" s="103"/>
      <c r="FK25" s="103"/>
      <c r="FL25" s="103"/>
      <c r="FM25" s="103"/>
      <c r="FN25" s="103"/>
      <c r="FO25" s="103"/>
      <c r="FP25" s="103"/>
      <c r="FQ25" s="103"/>
      <c r="FR25" s="103"/>
      <c r="FS25" s="103"/>
      <c r="FT25" s="103"/>
      <c r="FU25" s="103"/>
      <c r="FV25" s="103"/>
      <c r="FW25" s="103"/>
      <c r="FX25" s="103"/>
      <c r="FY25" s="103"/>
      <c r="FZ25" s="103"/>
      <c r="GA25" s="103"/>
      <c r="GB25" s="103"/>
      <c r="GC25" s="103"/>
      <c r="GD25" s="103"/>
      <c r="GE25" s="103"/>
      <c r="GF25" s="103"/>
      <c r="GG25" s="103"/>
      <c r="GH25" s="103"/>
      <c r="GI25" s="103"/>
      <c r="GJ25" s="103"/>
      <c r="GK25" s="103"/>
      <c r="GL25" s="103"/>
      <c r="GM25" s="103"/>
      <c r="GN25" s="103"/>
      <c r="GO25" s="103"/>
      <c r="GP25" s="103"/>
      <c r="GQ25" s="103"/>
      <c r="GR25" s="103"/>
      <c r="GS25" s="103"/>
      <c r="GT25" s="103"/>
      <c r="GU25" s="103"/>
      <c r="GV25" s="103"/>
      <c r="GW25" s="103"/>
      <c r="GX25" s="103"/>
      <c r="GY25" s="103"/>
      <c r="GZ25" s="103"/>
      <c r="HA25" s="103"/>
      <c r="HB25" s="103"/>
      <c r="HC25" s="103"/>
      <c r="HD25" s="103"/>
      <c r="HE25" s="103"/>
      <c r="HF25" s="103"/>
      <c r="HG25" s="103"/>
      <c r="HH25" s="103"/>
      <c r="HI25" s="103"/>
      <c r="HJ25" s="103"/>
      <c r="HK25" s="103"/>
      <c r="HL25" s="103"/>
      <c r="HM25" s="103"/>
      <c r="HN25" s="103"/>
      <c r="HO25" s="103"/>
      <c r="HP25" s="103"/>
      <c r="HQ25" s="103"/>
      <c r="HR25" s="103"/>
      <c r="HS25" s="103"/>
      <c r="HT25" s="103"/>
      <c r="HU25" s="103"/>
      <c r="HV25" s="103"/>
      <c r="HW25" s="103"/>
      <c r="HX25" s="103"/>
      <c r="HY25" s="103"/>
      <c r="HZ25" s="103"/>
      <c r="IA25" s="103"/>
      <c r="IB25" s="103"/>
      <c r="IC25" s="103"/>
      <c r="ID25" s="103"/>
      <c r="IE25" s="103"/>
      <c r="IF25" s="103"/>
      <c r="IG25" s="103"/>
      <c r="IH25" s="103"/>
      <c r="II25" s="103"/>
      <c r="IJ25" s="103"/>
      <c r="IK25" s="103"/>
      <c r="IL25" s="103"/>
      <c r="IM25" s="103"/>
      <c r="IN25" s="103"/>
      <c r="IO25" s="103"/>
      <c r="IP25" s="103"/>
      <c r="IQ25" s="103"/>
      <c r="IR25" s="103"/>
      <c r="IS25" s="103"/>
      <c r="IT25" s="103"/>
      <c r="IU25" s="103"/>
      <c r="IV25" s="103"/>
      <c r="IW25" s="103"/>
    </row>
    <row r="26" spans="2:257" s="2" customFormat="1" ht="12.75" customHeight="1">
      <c r="B26" s="201" t="s">
        <v>115</v>
      </c>
      <c r="C26" s="201"/>
      <c r="D26" s="201"/>
      <c r="E26" s="201"/>
      <c r="F26" s="201"/>
      <c r="G26" s="201"/>
      <c r="H26" s="201"/>
      <c r="I26" s="201"/>
      <c r="J26" s="201"/>
      <c r="K26" s="201"/>
      <c r="L26" s="201"/>
      <c r="M26" s="201"/>
      <c r="N26" s="201"/>
      <c r="O26" s="201"/>
      <c r="P26" s="201"/>
      <c r="Q26" s="201"/>
      <c r="R26" s="201"/>
      <c r="S26" s="201"/>
      <c r="T26" s="201"/>
      <c r="U26" s="201"/>
      <c r="V26" s="5"/>
    </row>
    <row r="27" spans="2:257" s="104" customFormat="1">
      <c r="B27" s="100"/>
      <c r="C27" s="119" t="s">
        <v>46</v>
      </c>
      <c r="D27" s="100"/>
      <c r="E27" s="101"/>
      <c r="F27" s="100"/>
      <c r="G27" s="100"/>
      <c r="H27" s="100"/>
      <c r="I27" s="100"/>
      <c r="J27" s="100"/>
      <c r="K27" s="100"/>
      <c r="L27" s="100"/>
      <c r="M27" s="100"/>
      <c r="N27" s="92"/>
      <c r="O27" s="168"/>
      <c r="P27" s="100"/>
      <c r="Q27" s="100"/>
      <c r="R27" s="102"/>
      <c r="S27" s="102"/>
      <c r="T27" s="102"/>
      <c r="U27" s="102"/>
      <c r="V27" s="103"/>
      <c r="W27" s="103"/>
      <c r="X27" s="103"/>
      <c r="Y27" s="103"/>
      <c r="Z27" s="103"/>
      <c r="AA27" s="103"/>
      <c r="AB27" s="103"/>
      <c r="AC27" s="103"/>
      <c r="AD27" s="103"/>
      <c r="AE27" s="103"/>
      <c r="AF27" s="103"/>
      <c r="AG27" s="103"/>
      <c r="AH27" s="103"/>
      <c r="AI27" s="103"/>
      <c r="AJ27" s="103"/>
      <c r="AK27" s="103"/>
      <c r="AL27" s="103"/>
      <c r="AM27" s="103"/>
      <c r="AN27" s="103"/>
      <c r="AO27" s="103"/>
      <c r="AP27" s="103"/>
      <c r="AQ27" s="103"/>
      <c r="AR27" s="103"/>
      <c r="AS27" s="103"/>
      <c r="AT27" s="103"/>
      <c r="AU27" s="103"/>
      <c r="AV27" s="103"/>
      <c r="AW27" s="103"/>
      <c r="AX27" s="103"/>
      <c r="AY27" s="103"/>
      <c r="AZ27" s="103"/>
      <c r="BA27" s="103"/>
      <c r="BB27" s="103"/>
      <c r="BC27" s="103"/>
      <c r="BD27" s="103"/>
      <c r="BE27" s="103"/>
      <c r="BF27" s="103"/>
      <c r="BG27" s="103"/>
      <c r="BH27" s="103"/>
      <c r="BI27" s="103"/>
      <c r="BJ27" s="103"/>
      <c r="BK27" s="103"/>
      <c r="BL27" s="103"/>
      <c r="BM27" s="103"/>
      <c r="BN27" s="103"/>
      <c r="BO27" s="103"/>
      <c r="BP27" s="103"/>
      <c r="BQ27" s="103"/>
      <c r="BR27" s="103"/>
      <c r="BS27" s="103"/>
      <c r="BT27" s="103"/>
      <c r="BU27" s="103"/>
      <c r="BV27" s="103"/>
      <c r="BW27" s="103"/>
      <c r="BX27" s="103"/>
      <c r="BY27" s="103"/>
      <c r="BZ27" s="103"/>
      <c r="CA27" s="103"/>
      <c r="CB27" s="103"/>
      <c r="CC27" s="103"/>
      <c r="CD27" s="103"/>
      <c r="CE27" s="103"/>
      <c r="CF27" s="103"/>
      <c r="CG27" s="103"/>
      <c r="CH27" s="103"/>
      <c r="CI27" s="103"/>
      <c r="CJ27" s="103"/>
      <c r="CK27" s="103"/>
      <c r="CL27" s="103"/>
      <c r="CM27" s="103"/>
      <c r="CN27" s="103"/>
      <c r="CO27" s="103"/>
      <c r="CP27" s="103"/>
      <c r="CQ27" s="103"/>
      <c r="CR27" s="103"/>
      <c r="CS27" s="103"/>
      <c r="CT27" s="103"/>
      <c r="CU27" s="103"/>
      <c r="CV27" s="103"/>
      <c r="CW27" s="103"/>
      <c r="CX27" s="103"/>
      <c r="CY27" s="103"/>
      <c r="CZ27" s="103"/>
      <c r="DA27" s="103"/>
      <c r="DB27" s="103"/>
      <c r="DC27" s="103"/>
      <c r="DD27" s="103"/>
      <c r="DE27" s="103"/>
      <c r="DF27" s="103"/>
      <c r="DG27" s="103"/>
      <c r="DH27" s="103"/>
      <c r="DI27" s="103"/>
      <c r="DJ27" s="103"/>
      <c r="DK27" s="103"/>
      <c r="DL27" s="103"/>
      <c r="DM27" s="103"/>
      <c r="DN27" s="103"/>
      <c r="DO27" s="103"/>
      <c r="DP27" s="103"/>
      <c r="DQ27" s="103"/>
      <c r="DR27" s="103"/>
      <c r="DS27" s="103"/>
      <c r="DT27" s="103"/>
      <c r="DU27" s="103"/>
      <c r="DV27" s="103"/>
      <c r="DW27" s="103"/>
      <c r="DX27" s="103"/>
      <c r="DY27" s="103"/>
      <c r="DZ27" s="103"/>
      <c r="EA27" s="103"/>
      <c r="EB27" s="103"/>
      <c r="EC27" s="103"/>
      <c r="ED27" s="103"/>
      <c r="EE27" s="103"/>
      <c r="EF27" s="103"/>
      <c r="EG27" s="103"/>
      <c r="EH27" s="103"/>
      <c r="EI27" s="103"/>
      <c r="EJ27" s="103"/>
      <c r="EK27" s="103"/>
      <c r="EL27" s="103"/>
      <c r="EM27" s="103"/>
      <c r="EN27" s="103"/>
      <c r="EO27" s="103"/>
      <c r="EP27" s="103"/>
      <c r="EQ27" s="103"/>
      <c r="ER27" s="103"/>
      <c r="ES27" s="103"/>
      <c r="ET27" s="103"/>
      <c r="EU27" s="103"/>
      <c r="EV27" s="103"/>
      <c r="EW27" s="103"/>
      <c r="EX27" s="103"/>
      <c r="EY27" s="103"/>
      <c r="EZ27" s="103"/>
      <c r="FA27" s="103"/>
      <c r="FB27" s="103"/>
      <c r="FC27" s="103"/>
      <c r="FD27" s="103"/>
      <c r="FE27" s="103"/>
      <c r="FF27" s="103"/>
      <c r="FG27" s="103"/>
      <c r="FH27" s="103"/>
      <c r="FI27" s="103"/>
      <c r="FJ27" s="103"/>
      <c r="FK27" s="103"/>
      <c r="FL27" s="103"/>
      <c r="FM27" s="103"/>
      <c r="FN27" s="103"/>
      <c r="FO27" s="103"/>
      <c r="FP27" s="103"/>
      <c r="FQ27" s="103"/>
      <c r="FR27" s="103"/>
      <c r="FS27" s="103"/>
      <c r="FT27" s="103"/>
      <c r="FU27" s="103"/>
      <c r="FV27" s="103"/>
      <c r="FW27" s="103"/>
      <c r="FX27" s="103"/>
      <c r="FY27" s="103"/>
      <c r="FZ27" s="103"/>
      <c r="GA27" s="103"/>
      <c r="GB27" s="103"/>
      <c r="GC27" s="103"/>
      <c r="GD27" s="103"/>
      <c r="GE27" s="103"/>
      <c r="GF27" s="103"/>
      <c r="GG27" s="103"/>
      <c r="GH27" s="103"/>
      <c r="GI27" s="103"/>
      <c r="GJ27" s="103"/>
      <c r="GK27" s="103"/>
      <c r="GL27" s="103"/>
      <c r="GM27" s="103"/>
      <c r="GN27" s="103"/>
      <c r="GO27" s="103"/>
      <c r="GP27" s="103"/>
      <c r="GQ27" s="103"/>
      <c r="GR27" s="103"/>
      <c r="GS27" s="103"/>
      <c r="GT27" s="103"/>
      <c r="GU27" s="103"/>
      <c r="GV27" s="103"/>
      <c r="GW27" s="103"/>
      <c r="GX27" s="103"/>
      <c r="GY27" s="103"/>
      <c r="GZ27" s="103"/>
      <c r="HA27" s="103"/>
      <c r="HB27" s="103"/>
      <c r="HC27" s="103"/>
      <c r="HD27" s="103"/>
      <c r="HE27" s="103"/>
      <c r="HF27" s="103"/>
      <c r="HG27" s="103"/>
      <c r="HH27" s="103"/>
      <c r="HI27" s="103"/>
      <c r="HJ27" s="103"/>
      <c r="HK27" s="103"/>
      <c r="HL27" s="103"/>
      <c r="HM27" s="103"/>
      <c r="HN27" s="103"/>
      <c r="HO27" s="103"/>
      <c r="HP27" s="103"/>
      <c r="HQ27" s="103"/>
      <c r="HR27" s="103"/>
      <c r="HS27" s="103"/>
      <c r="HT27" s="103"/>
      <c r="HU27" s="103"/>
      <c r="HV27" s="103"/>
      <c r="HW27" s="103"/>
      <c r="HX27" s="103"/>
      <c r="HY27" s="103"/>
      <c r="HZ27" s="103"/>
      <c r="IA27" s="103"/>
      <c r="IB27" s="103"/>
      <c r="IC27" s="103"/>
      <c r="ID27" s="103"/>
      <c r="IE27" s="103"/>
      <c r="IF27" s="103"/>
      <c r="IG27" s="103"/>
      <c r="IH27" s="103"/>
      <c r="II27" s="103"/>
      <c r="IJ27" s="103"/>
      <c r="IK27" s="103"/>
      <c r="IL27" s="103"/>
      <c r="IM27" s="103"/>
      <c r="IN27" s="103"/>
      <c r="IO27" s="103"/>
      <c r="IP27" s="103"/>
      <c r="IQ27" s="103"/>
      <c r="IR27" s="103"/>
      <c r="IS27" s="103"/>
      <c r="IT27" s="103"/>
      <c r="IU27" s="103"/>
      <c r="IV27" s="103"/>
      <c r="IW27" s="103"/>
    </row>
    <row r="28" spans="2:257" s="2" customFormat="1" ht="12.75" customHeight="1">
      <c r="B28" s="201" t="s">
        <v>68</v>
      </c>
      <c r="C28" s="201"/>
      <c r="D28" s="201"/>
      <c r="E28" s="201"/>
      <c r="F28" s="201"/>
      <c r="G28" s="201"/>
      <c r="H28" s="201"/>
      <c r="I28" s="201"/>
      <c r="J28" s="201"/>
      <c r="K28" s="201"/>
      <c r="L28" s="201"/>
      <c r="M28" s="201"/>
      <c r="N28" s="201"/>
      <c r="O28" s="201"/>
      <c r="P28" s="201"/>
      <c r="Q28" s="201"/>
      <c r="R28" s="201"/>
      <c r="S28" s="201"/>
      <c r="T28" s="201"/>
      <c r="U28" s="201"/>
      <c r="V28" s="5"/>
    </row>
    <row r="29" spans="2:257" s="41" customFormat="1" ht="38.25">
      <c r="B29" s="45">
        <v>1</v>
      </c>
      <c r="C29" s="186" t="s">
        <v>221</v>
      </c>
      <c r="D29" s="182" t="s">
        <v>111</v>
      </c>
      <c r="E29" s="182" t="s">
        <v>112</v>
      </c>
      <c r="F29" s="187"/>
      <c r="G29" s="85" t="s">
        <v>224</v>
      </c>
      <c r="H29" s="87"/>
      <c r="I29" s="182" t="s">
        <v>46</v>
      </c>
      <c r="J29" s="87"/>
      <c r="K29" s="87"/>
      <c r="L29" s="87"/>
      <c r="M29" s="87">
        <v>2012</v>
      </c>
      <c r="N29" s="87"/>
      <c r="O29" s="170"/>
      <c r="P29" s="54"/>
      <c r="Q29" s="54"/>
      <c r="R29" s="54" t="s">
        <v>215</v>
      </c>
      <c r="S29" s="54" t="s">
        <v>216</v>
      </c>
      <c r="T29" s="54"/>
      <c r="U29" s="54"/>
      <c r="V29" s="47"/>
      <c r="W29" s="47"/>
      <c r="X29" s="47"/>
      <c r="Y29" s="47"/>
      <c r="Z29" s="47"/>
      <c r="AA29" s="47"/>
      <c r="AB29" s="47"/>
      <c r="AC29" s="47"/>
      <c r="AD29" s="47"/>
      <c r="AE29" s="47"/>
      <c r="AF29" s="47"/>
      <c r="AG29" s="47"/>
      <c r="AH29" s="47"/>
      <c r="AI29" s="47"/>
      <c r="AJ29" s="47"/>
      <c r="AK29" s="47"/>
      <c r="AL29" s="47"/>
      <c r="AM29" s="47"/>
      <c r="AN29" s="47"/>
      <c r="AO29" s="47"/>
      <c r="AP29" s="47"/>
      <c r="AQ29" s="47"/>
      <c r="AR29" s="47"/>
      <c r="AS29" s="47"/>
      <c r="AT29" s="47"/>
      <c r="AU29" s="47"/>
      <c r="AV29" s="47"/>
      <c r="AW29" s="47"/>
      <c r="AX29" s="47"/>
      <c r="AY29" s="47"/>
      <c r="AZ29" s="47"/>
      <c r="BA29" s="47"/>
      <c r="BB29" s="47"/>
      <c r="BC29" s="47"/>
      <c r="BD29" s="47"/>
      <c r="BE29" s="47"/>
      <c r="BF29" s="47"/>
      <c r="BG29" s="47"/>
      <c r="BH29" s="47"/>
      <c r="BI29" s="47"/>
      <c r="BJ29" s="47"/>
      <c r="BK29" s="47"/>
      <c r="BL29" s="47"/>
      <c r="BM29" s="47"/>
      <c r="BN29" s="47"/>
      <c r="BO29" s="47"/>
      <c r="BP29" s="47"/>
      <c r="BQ29" s="47"/>
      <c r="BR29" s="47"/>
      <c r="BS29" s="47"/>
      <c r="BT29" s="47"/>
      <c r="BU29" s="47"/>
      <c r="BV29" s="47"/>
      <c r="BW29" s="47"/>
      <c r="BX29" s="47"/>
      <c r="BY29" s="47"/>
      <c r="BZ29" s="47"/>
      <c r="CA29" s="47"/>
      <c r="CB29" s="47"/>
      <c r="CC29" s="47"/>
      <c r="CD29" s="47"/>
      <c r="CE29" s="47"/>
      <c r="CF29" s="47"/>
      <c r="CG29" s="47"/>
      <c r="CH29" s="47"/>
      <c r="CI29" s="47"/>
      <c r="CJ29" s="47"/>
      <c r="CK29" s="47"/>
      <c r="CL29" s="47"/>
      <c r="CM29" s="47"/>
      <c r="CN29" s="47"/>
      <c r="CO29" s="47"/>
      <c r="CP29" s="47"/>
      <c r="CQ29" s="47"/>
      <c r="CR29" s="47"/>
      <c r="CS29" s="47"/>
      <c r="CT29" s="47"/>
      <c r="CU29" s="47"/>
      <c r="CV29" s="47"/>
      <c r="CW29" s="47"/>
      <c r="CX29" s="47"/>
      <c r="CY29" s="47"/>
      <c r="CZ29" s="47"/>
      <c r="DA29" s="47"/>
      <c r="DB29" s="47"/>
      <c r="DC29" s="47"/>
      <c r="DD29" s="47"/>
      <c r="DE29" s="47"/>
      <c r="DF29" s="47"/>
      <c r="DG29" s="47"/>
      <c r="DH29" s="47"/>
      <c r="DI29" s="47"/>
      <c r="DJ29" s="47"/>
      <c r="DK29" s="47"/>
      <c r="DL29" s="47"/>
      <c r="DM29" s="47"/>
      <c r="DN29" s="47"/>
      <c r="DO29" s="47"/>
      <c r="DP29" s="47"/>
      <c r="DQ29" s="47"/>
      <c r="DR29" s="47"/>
      <c r="DS29" s="47"/>
      <c r="DT29" s="47"/>
      <c r="DU29" s="47"/>
      <c r="DV29" s="47"/>
      <c r="DW29" s="47"/>
      <c r="DX29" s="47"/>
      <c r="DY29" s="47"/>
      <c r="DZ29" s="47"/>
      <c r="EA29" s="47"/>
      <c r="EB29" s="47"/>
      <c r="EC29" s="47"/>
      <c r="ED29" s="47"/>
      <c r="EE29" s="47"/>
      <c r="EF29" s="47"/>
      <c r="EG29" s="47"/>
      <c r="EH29" s="47"/>
      <c r="EI29" s="47"/>
      <c r="EJ29" s="47"/>
      <c r="EK29" s="47"/>
      <c r="EL29" s="47"/>
      <c r="EM29" s="47"/>
      <c r="EN29" s="47"/>
      <c r="EO29" s="47"/>
      <c r="EP29" s="47"/>
      <c r="EQ29" s="47"/>
      <c r="ER29" s="47"/>
      <c r="ES29" s="47"/>
      <c r="ET29" s="47"/>
      <c r="EU29" s="47"/>
      <c r="EV29" s="47"/>
      <c r="EW29" s="47"/>
      <c r="EX29" s="47"/>
      <c r="EY29" s="47"/>
      <c r="EZ29" s="47"/>
      <c r="FA29" s="47"/>
      <c r="FB29" s="47"/>
      <c r="FC29" s="47"/>
      <c r="FD29" s="47"/>
      <c r="FE29" s="47"/>
      <c r="FF29" s="47"/>
      <c r="FG29" s="47"/>
      <c r="FH29" s="47"/>
      <c r="FI29" s="47"/>
      <c r="FJ29" s="47"/>
      <c r="FK29" s="47"/>
      <c r="FL29" s="47"/>
      <c r="FM29" s="47"/>
      <c r="FN29" s="47"/>
      <c r="FO29" s="47"/>
      <c r="FP29" s="47"/>
      <c r="FQ29" s="47"/>
      <c r="FR29" s="47"/>
      <c r="FS29" s="47"/>
      <c r="FT29" s="47"/>
      <c r="FU29" s="47"/>
      <c r="FV29" s="47"/>
      <c r="FW29" s="47"/>
      <c r="FX29" s="47"/>
      <c r="FY29" s="47"/>
      <c r="FZ29" s="47"/>
      <c r="GA29" s="47"/>
      <c r="GB29" s="47"/>
      <c r="GC29" s="47"/>
      <c r="GD29" s="47"/>
      <c r="GE29" s="47"/>
      <c r="GF29" s="47"/>
      <c r="GG29" s="47"/>
      <c r="GH29" s="47"/>
      <c r="GI29" s="47"/>
      <c r="GJ29" s="47"/>
      <c r="GK29" s="47"/>
      <c r="GL29" s="47"/>
      <c r="GM29" s="47"/>
      <c r="GN29" s="47"/>
      <c r="GO29" s="47"/>
      <c r="GP29" s="47"/>
      <c r="GQ29" s="47"/>
      <c r="GR29" s="47"/>
      <c r="GS29" s="47"/>
      <c r="GT29" s="47"/>
      <c r="GU29" s="47"/>
      <c r="GV29" s="47"/>
      <c r="GW29" s="47"/>
      <c r="GX29" s="47"/>
      <c r="GY29" s="47"/>
      <c r="GZ29" s="47"/>
      <c r="HA29" s="47"/>
      <c r="HB29" s="47"/>
      <c r="HC29" s="47"/>
      <c r="HD29" s="47"/>
      <c r="HE29" s="47"/>
      <c r="HF29" s="47"/>
      <c r="HG29" s="47"/>
      <c r="HH29" s="47"/>
      <c r="HI29" s="47"/>
      <c r="HJ29" s="47"/>
      <c r="HK29" s="47"/>
      <c r="HL29" s="47"/>
      <c r="HM29" s="47"/>
      <c r="HN29" s="47"/>
      <c r="HO29" s="47"/>
      <c r="HP29" s="47"/>
      <c r="HQ29" s="47"/>
      <c r="HR29" s="47"/>
      <c r="HS29" s="47"/>
      <c r="HT29" s="47"/>
      <c r="HU29" s="47"/>
      <c r="HV29" s="47"/>
      <c r="HW29" s="47"/>
      <c r="HX29" s="47"/>
      <c r="HY29" s="47"/>
      <c r="HZ29" s="47"/>
      <c r="IA29" s="47"/>
      <c r="IB29" s="47"/>
      <c r="IC29" s="47"/>
      <c r="ID29" s="47"/>
      <c r="IE29" s="47"/>
      <c r="IF29" s="47"/>
      <c r="IG29" s="47"/>
      <c r="IH29" s="47"/>
      <c r="II29" s="47"/>
      <c r="IJ29" s="47"/>
      <c r="IK29" s="47"/>
      <c r="IL29" s="47"/>
      <c r="IM29" s="47"/>
      <c r="IN29" s="47"/>
      <c r="IO29" s="47"/>
      <c r="IP29" s="47"/>
      <c r="IQ29" s="47"/>
      <c r="IR29" s="47"/>
      <c r="IS29" s="47"/>
      <c r="IT29" s="47"/>
      <c r="IU29" s="47"/>
    </row>
    <row r="30" spans="2:257" s="2" customFormat="1" ht="12.75" customHeight="1">
      <c r="B30" s="197" t="s">
        <v>114</v>
      </c>
      <c r="C30" s="197"/>
      <c r="D30" s="197"/>
      <c r="E30" s="197"/>
      <c r="F30" s="197"/>
      <c r="G30" s="197"/>
      <c r="H30" s="197"/>
      <c r="I30" s="197"/>
      <c r="J30" s="197"/>
      <c r="K30" s="197"/>
      <c r="L30" s="197"/>
      <c r="M30" s="197"/>
      <c r="N30" s="197"/>
      <c r="O30" s="197"/>
      <c r="P30" s="197"/>
      <c r="Q30" s="197"/>
      <c r="R30" s="197"/>
      <c r="S30" s="197"/>
      <c r="T30" s="197"/>
      <c r="U30" s="197"/>
      <c r="V30" s="5"/>
    </row>
    <row r="31" spans="2:257" s="41" customFormat="1" ht="38.25">
      <c r="B31" s="45">
        <v>2</v>
      </c>
      <c r="C31" s="182" t="s">
        <v>91</v>
      </c>
      <c r="D31" s="182" t="s">
        <v>92</v>
      </c>
      <c r="E31" s="182" t="s">
        <v>93</v>
      </c>
      <c r="F31" s="136" t="s">
        <v>94</v>
      </c>
      <c r="G31" s="182" t="s">
        <v>95</v>
      </c>
      <c r="H31" s="182" t="s">
        <v>96</v>
      </c>
      <c r="I31" s="182" t="s">
        <v>46</v>
      </c>
      <c r="J31" s="182" t="s">
        <v>97</v>
      </c>
      <c r="K31" s="87"/>
      <c r="L31" s="182" t="s">
        <v>113</v>
      </c>
      <c r="M31" s="87">
        <v>2012</v>
      </c>
      <c r="N31" s="182" t="s">
        <v>98</v>
      </c>
      <c r="O31" s="168" t="s">
        <v>271</v>
      </c>
      <c r="P31" s="46"/>
      <c r="Q31" s="46"/>
      <c r="R31" s="54" t="s">
        <v>222</v>
      </c>
      <c r="S31" s="54" t="s">
        <v>223</v>
      </c>
      <c r="T31" s="54" t="s">
        <v>222</v>
      </c>
      <c r="U31" s="54" t="s">
        <v>223</v>
      </c>
      <c r="V31" s="47"/>
      <c r="W31" s="47"/>
      <c r="X31" s="47"/>
      <c r="Y31" s="47"/>
      <c r="Z31" s="47"/>
      <c r="AA31" s="47"/>
      <c r="AB31" s="47"/>
      <c r="AC31" s="47"/>
      <c r="AD31" s="47"/>
      <c r="AE31" s="47"/>
      <c r="AF31" s="47"/>
      <c r="AG31" s="47"/>
      <c r="AH31" s="47"/>
      <c r="AI31" s="47"/>
      <c r="AJ31" s="47"/>
      <c r="AK31" s="47"/>
      <c r="AL31" s="47"/>
      <c r="AM31" s="47"/>
      <c r="AN31" s="47"/>
      <c r="AO31" s="47"/>
      <c r="AP31" s="47"/>
      <c r="AQ31" s="47"/>
      <c r="AR31" s="47"/>
      <c r="AS31" s="47"/>
      <c r="AT31" s="47"/>
      <c r="AU31" s="47"/>
      <c r="AV31" s="47"/>
      <c r="AW31" s="47"/>
      <c r="AX31" s="47"/>
      <c r="AY31" s="47"/>
      <c r="AZ31" s="47"/>
      <c r="BA31" s="47"/>
      <c r="BB31" s="47"/>
      <c r="BC31" s="47"/>
      <c r="BD31" s="47"/>
      <c r="BE31" s="47"/>
      <c r="BF31" s="47"/>
      <c r="BG31" s="47"/>
      <c r="BH31" s="47"/>
      <c r="BI31" s="47"/>
      <c r="BJ31" s="47"/>
      <c r="BK31" s="47"/>
      <c r="BL31" s="47"/>
      <c r="BM31" s="47"/>
      <c r="BN31" s="47"/>
      <c r="BO31" s="47"/>
      <c r="BP31" s="47"/>
      <c r="BQ31" s="47"/>
      <c r="BR31" s="47"/>
      <c r="BS31" s="47"/>
      <c r="BT31" s="47"/>
      <c r="BU31" s="47"/>
      <c r="BV31" s="47"/>
      <c r="BW31" s="47"/>
      <c r="BX31" s="47"/>
      <c r="BY31" s="47"/>
      <c r="BZ31" s="47"/>
      <c r="CA31" s="47"/>
      <c r="CB31" s="47"/>
      <c r="CC31" s="47"/>
      <c r="CD31" s="47"/>
      <c r="CE31" s="47"/>
      <c r="CF31" s="47"/>
      <c r="CG31" s="47"/>
      <c r="CH31" s="47"/>
      <c r="CI31" s="47"/>
      <c r="CJ31" s="47"/>
      <c r="CK31" s="47"/>
      <c r="CL31" s="47"/>
      <c r="CM31" s="47"/>
      <c r="CN31" s="47"/>
      <c r="CO31" s="47"/>
      <c r="CP31" s="47"/>
      <c r="CQ31" s="47"/>
      <c r="CR31" s="47"/>
      <c r="CS31" s="47"/>
      <c r="CT31" s="47"/>
      <c r="CU31" s="47"/>
      <c r="CV31" s="47"/>
      <c r="CW31" s="47"/>
      <c r="CX31" s="47"/>
      <c r="CY31" s="47"/>
      <c r="CZ31" s="47"/>
      <c r="DA31" s="47"/>
      <c r="DB31" s="47"/>
      <c r="DC31" s="47"/>
      <c r="DD31" s="47"/>
      <c r="DE31" s="47"/>
      <c r="DF31" s="47"/>
      <c r="DG31" s="47"/>
      <c r="DH31" s="47"/>
      <c r="DI31" s="47"/>
      <c r="DJ31" s="47"/>
      <c r="DK31" s="47"/>
      <c r="DL31" s="47"/>
      <c r="DM31" s="47"/>
      <c r="DN31" s="47"/>
      <c r="DO31" s="47"/>
      <c r="DP31" s="47"/>
      <c r="DQ31" s="47"/>
      <c r="DR31" s="47"/>
      <c r="DS31" s="47"/>
      <c r="DT31" s="47"/>
      <c r="DU31" s="47"/>
      <c r="DV31" s="47"/>
      <c r="DW31" s="47"/>
      <c r="DX31" s="47"/>
      <c r="DY31" s="47"/>
      <c r="DZ31" s="47"/>
      <c r="EA31" s="47"/>
      <c r="EB31" s="47"/>
      <c r="EC31" s="47"/>
      <c r="ED31" s="47"/>
      <c r="EE31" s="47"/>
      <c r="EF31" s="47"/>
      <c r="EG31" s="47"/>
      <c r="EH31" s="47"/>
      <c r="EI31" s="47"/>
      <c r="EJ31" s="47"/>
      <c r="EK31" s="47"/>
      <c r="EL31" s="47"/>
      <c r="EM31" s="47"/>
      <c r="EN31" s="47"/>
      <c r="EO31" s="47"/>
      <c r="EP31" s="47"/>
      <c r="EQ31" s="47"/>
      <c r="ER31" s="47"/>
      <c r="ES31" s="47"/>
      <c r="ET31" s="47"/>
      <c r="EU31" s="47"/>
      <c r="EV31" s="47"/>
      <c r="EW31" s="47"/>
      <c r="EX31" s="47"/>
      <c r="EY31" s="47"/>
      <c r="EZ31" s="47"/>
      <c r="FA31" s="47"/>
      <c r="FB31" s="47"/>
      <c r="FC31" s="47"/>
      <c r="FD31" s="47"/>
      <c r="FE31" s="47"/>
      <c r="FF31" s="47"/>
      <c r="FG31" s="47"/>
      <c r="FH31" s="47"/>
      <c r="FI31" s="47"/>
      <c r="FJ31" s="47"/>
      <c r="FK31" s="47"/>
      <c r="FL31" s="47"/>
      <c r="FM31" s="47"/>
      <c r="FN31" s="47"/>
      <c r="FO31" s="47"/>
      <c r="FP31" s="47"/>
      <c r="FQ31" s="47"/>
      <c r="FR31" s="47"/>
      <c r="FS31" s="47"/>
      <c r="FT31" s="47"/>
      <c r="FU31" s="47"/>
      <c r="FV31" s="47"/>
      <c r="FW31" s="47"/>
      <c r="FX31" s="47"/>
      <c r="FY31" s="47"/>
      <c r="FZ31" s="47"/>
      <c r="GA31" s="47"/>
      <c r="GB31" s="47"/>
      <c r="GC31" s="47"/>
      <c r="GD31" s="47"/>
      <c r="GE31" s="47"/>
      <c r="GF31" s="47"/>
      <c r="GG31" s="47"/>
      <c r="GH31" s="47"/>
      <c r="GI31" s="47"/>
      <c r="GJ31" s="47"/>
      <c r="GK31" s="47"/>
      <c r="GL31" s="47"/>
      <c r="GM31" s="47"/>
      <c r="GN31" s="47"/>
      <c r="GO31" s="47"/>
      <c r="GP31" s="47"/>
      <c r="GQ31" s="47"/>
      <c r="GR31" s="47"/>
      <c r="GS31" s="47"/>
      <c r="GT31" s="47"/>
      <c r="GU31" s="47"/>
      <c r="GV31" s="47"/>
      <c r="GW31" s="47"/>
      <c r="GX31" s="47"/>
      <c r="GY31" s="47"/>
      <c r="GZ31" s="47"/>
      <c r="HA31" s="47"/>
      <c r="HB31" s="47"/>
      <c r="HC31" s="47"/>
      <c r="HD31" s="47"/>
      <c r="HE31" s="47"/>
      <c r="HF31" s="47"/>
      <c r="HG31" s="47"/>
      <c r="HH31" s="47"/>
      <c r="HI31" s="47"/>
      <c r="HJ31" s="47"/>
      <c r="HK31" s="47"/>
      <c r="HL31" s="47"/>
      <c r="HM31" s="47"/>
      <c r="HN31" s="47"/>
      <c r="HO31" s="47"/>
      <c r="HP31" s="47"/>
      <c r="HQ31" s="47"/>
      <c r="HR31" s="47"/>
      <c r="HS31" s="47"/>
      <c r="HT31" s="47"/>
      <c r="HU31" s="47"/>
      <c r="HV31" s="47"/>
      <c r="HW31" s="47"/>
      <c r="HX31" s="47"/>
      <c r="HY31" s="47"/>
      <c r="HZ31" s="47"/>
      <c r="IA31" s="47"/>
      <c r="IB31" s="47"/>
      <c r="IC31" s="47"/>
      <c r="ID31" s="47"/>
      <c r="IE31" s="47"/>
      <c r="IF31" s="47"/>
      <c r="IG31" s="47"/>
      <c r="IH31" s="47"/>
      <c r="II31" s="47"/>
      <c r="IJ31" s="47"/>
      <c r="IK31" s="47"/>
      <c r="IL31" s="47"/>
      <c r="IM31" s="47"/>
      <c r="IN31" s="47"/>
      <c r="IO31" s="47"/>
      <c r="IP31" s="47"/>
      <c r="IQ31" s="47"/>
      <c r="IR31" s="47"/>
      <c r="IS31" s="47"/>
      <c r="IT31" s="47"/>
      <c r="IU31" s="47"/>
    </row>
    <row r="32" spans="2:257" s="41" customFormat="1" ht="38.25">
      <c r="B32" s="45">
        <v>3</v>
      </c>
      <c r="C32" s="182" t="s">
        <v>99</v>
      </c>
      <c r="D32" s="182" t="s">
        <v>100</v>
      </c>
      <c r="E32" s="85" t="s">
        <v>101</v>
      </c>
      <c r="F32" s="136" t="s">
        <v>102</v>
      </c>
      <c r="G32" s="85" t="s">
        <v>225</v>
      </c>
      <c r="H32" s="182" t="s">
        <v>103</v>
      </c>
      <c r="I32" s="182" t="s">
        <v>46</v>
      </c>
      <c r="J32" s="182" t="s">
        <v>104</v>
      </c>
      <c r="K32" s="87"/>
      <c r="L32" s="87">
        <v>1</v>
      </c>
      <c r="M32" s="87">
        <v>2012</v>
      </c>
      <c r="N32" s="85" t="s">
        <v>105</v>
      </c>
      <c r="O32" s="168">
        <v>116000</v>
      </c>
      <c r="P32" s="54"/>
      <c r="Q32" s="54"/>
      <c r="R32" s="54" t="s">
        <v>215</v>
      </c>
      <c r="S32" s="54" t="s">
        <v>216</v>
      </c>
      <c r="T32" s="54" t="s">
        <v>215</v>
      </c>
      <c r="U32" s="54" t="s">
        <v>216</v>
      </c>
      <c r="V32" s="47"/>
      <c r="W32" s="47"/>
      <c r="X32" s="47"/>
      <c r="Y32" s="47"/>
      <c r="Z32" s="47"/>
      <c r="AA32" s="47"/>
      <c r="AB32" s="47"/>
      <c r="AC32" s="47"/>
      <c r="AD32" s="47"/>
      <c r="AE32" s="47"/>
      <c r="AF32" s="47"/>
      <c r="AG32" s="47"/>
      <c r="AH32" s="47"/>
      <c r="AI32" s="47"/>
      <c r="AJ32" s="47"/>
      <c r="AK32" s="47"/>
      <c r="AL32" s="47"/>
      <c r="AM32" s="47"/>
      <c r="AN32" s="47"/>
      <c r="AO32" s="47"/>
      <c r="AP32" s="47"/>
      <c r="AQ32" s="47"/>
      <c r="AR32" s="47"/>
      <c r="AS32" s="47"/>
      <c r="AT32" s="47"/>
      <c r="AU32" s="47"/>
      <c r="AV32" s="47"/>
      <c r="AW32" s="47"/>
      <c r="AX32" s="47"/>
      <c r="AY32" s="47"/>
      <c r="AZ32" s="47"/>
      <c r="BA32" s="47"/>
      <c r="BB32" s="47"/>
      <c r="BC32" s="47"/>
      <c r="BD32" s="47"/>
      <c r="BE32" s="47"/>
      <c r="BF32" s="47"/>
      <c r="BG32" s="47"/>
      <c r="BH32" s="47"/>
      <c r="BI32" s="47"/>
      <c r="BJ32" s="47"/>
      <c r="BK32" s="47"/>
      <c r="BL32" s="47"/>
      <c r="BM32" s="47"/>
      <c r="BN32" s="47"/>
      <c r="BO32" s="47"/>
      <c r="BP32" s="47"/>
      <c r="BQ32" s="47"/>
      <c r="BR32" s="47"/>
      <c r="BS32" s="47"/>
      <c r="BT32" s="47"/>
      <c r="BU32" s="47"/>
      <c r="BV32" s="47"/>
      <c r="BW32" s="47"/>
      <c r="BX32" s="47"/>
      <c r="BY32" s="47"/>
      <c r="BZ32" s="47"/>
      <c r="CA32" s="47"/>
      <c r="CB32" s="47"/>
      <c r="CC32" s="47"/>
      <c r="CD32" s="47"/>
      <c r="CE32" s="47"/>
      <c r="CF32" s="47"/>
      <c r="CG32" s="47"/>
      <c r="CH32" s="47"/>
      <c r="CI32" s="47"/>
      <c r="CJ32" s="47"/>
      <c r="CK32" s="47"/>
      <c r="CL32" s="47"/>
      <c r="CM32" s="47"/>
      <c r="CN32" s="47"/>
      <c r="CO32" s="47"/>
      <c r="CP32" s="47"/>
      <c r="CQ32" s="47"/>
      <c r="CR32" s="47"/>
      <c r="CS32" s="47"/>
      <c r="CT32" s="47"/>
      <c r="CU32" s="47"/>
      <c r="CV32" s="47"/>
      <c r="CW32" s="47"/>
      <c r="CX32" s="47"/>
      <c r="CY32" s="47"/>
      <c r="CZ32" s="47"/>
      <c r="DA32" s="47"/>
      <c r="DB32" s="47"/>
      <c r="DC32" s="47"/>
      <c r="DD32" s="47"/>
      <c r="DE32" s="47"/>
      <c r="DF32" s="47"/>
      <c r="DG32" s="47"/>
      <c r="DH32" s="47"/>
      <c r="DI32" s="47"/>
      <c r="DJ32" s="47"/>
      <c r="DK32" s="47"/>
      <c r="DL32" s="47"/>
      <c r="DM32" s="47"/>
      <c r="DN32" s="47"/>
      <c r="DO32" s="47"/>
      <c r="DP32" s="47"/>
      <c r="DQ32" s="47"/>
      <c r="DR32" s="47"/>
      <c r="DS32" s="47"/>
      <c r="DT32" s="47"/>
      <c r="DU32" s="47"/>
      <c r="DV32" s="47"/>
      <c r="DW32" s="47"/>
      <c r="DX32" s="47"/>
      <c r="DY32" s="47"/>
      <c r="DZ32" s="47"/>
      <c r="EA32" s="47"/>
      <c r="EB32" s="47"/>
      <c r="EC32" s="47"/>
      <c r="ED32" s="47"/>
      <c r="EE32" s="47"/>
      <c r="EF32" s="47"/>
      <c r="EG32" s="47"/>
      <c r="EH32" s="47"/>
      <c r="EI32" s="47"/>
      <c r="EJ32" s="47"/>
      <c r="EK32" s="47"/>
      <c r="EL32" s="47"/>
      <c r="EM32" s="47"/>
      <c r="EN32" s="47"/>
      <c r="EO32" s="47"/>
      <c r="EP32" s="47"/>
      <c r="EQ32" s="47"/>
      <c r="ER32" s="47"/>
      <c r="ES32" s="47"/>
      <c r="ET32" s="47"/>
      <c r="EU32" s="47"/>
      <c r="EV32" s="47"/>
      <c r="EW32" s="47"/>
      <c r="EX32" s="47"/>
      <c r="EY32" s="47"/>
      <c r="EZ32" s="47"/>
      <c r="FA32" s="47"/>
      <c r="FB32" s="47"/>
      <c r="FC32" s="47"/>
      <c r="FD32" s="47"/>
      <c r="FE32" s="47"/>
      <c r="FF32" s="47"/>
      <c r="FG32" s="47"/>
      <c r="FH32" s="47"/>
      <c r="FI32" s="47"/>
      <c r="FJ32" s="47"/>
      <c r="FK32" s="47"/>
      <c r="FL32" s="47"/>
      <c r="FM32" s="47"/>
      <c r="FN32" s="47"/>
      <c r="FO32" s="47"/>
      <c r="FP32" s="47"/>
      <c r="FQ32" s="47"/>
      <c r="FR32" s="47"/>
      <c r="FS32" s="47"/>
      <c r="FT32" s="47"/>
      <c r="FU32" s="47"/>
      <c r="FV32" s="47"/>
      <c r="FW32" s="47"/>
      <c r="FX32" s="47"/>
      <c r="FY32" s="47"/>
      <c r="FZ32" s="47"/>
      <c r="GA32" s="47"/>
      <c r="GB32" s="47"/>
      <c r="GC32" s="47"/>
      <c r="GD32" s="47"/>
      <c r="GE32" s="47"/>
      <c r="GF32" s="47"/>
      <c r="GG32" s="47"/>
      <c r="GH32" s="47"/>
      <c r="GI32" s="47"/>
      <c r="GJ32" s="47"/>
      <c r="GK32" s="47"/>
      <c r="GL32" s="47"/>
      <c r="GM32" s="47"/>
      <c r="GN32" s="47"/>
      <c r="GO32" s="47"/>
      <c r="GP32" s="47"/>
      <c r="GQ32" s="47"/>
      <c r="GR32" s="47"/>
      <c r="GS32" s="47"/>
      <c r="GT32" s="47"/>
      <c r="GU32" s="47"/>
      <c r="GV32" s="47"/>
      <c r="GW32" s="47"/>
      <c r="GX32" s="47"/>
      <c r="GY32" s="47"/>
      <c r="GZ32" s="47"/>
      <c r="HA32" s="47"/>
      <c r="HB32" s="47"/>
      <c r="HC32" s="47"/>
      <c r="HD32" s="47"/>
      <c r="HE32" s="47"/>
      <c r="HF32" s="47"/>
      <c r="HG32" s="47"/>
      <c r="HH32" s="47"/>
      <c r="HI32" s="47"/>
      <c r="HJ32" s="47"/>
      <c r="HK32" s="47"/>
      <c r="HL32" s="47"/>
      <c r="HM32" s="47"/>
      <c r="HN32" s="47"/>
      <c r="HO32" s="47"/>
      <c r="HP32" s="47"/>
      <c r="HQ32" s="47"/>
      <c r="HR32" s="47"/>
      <c r="HS32" s="47"/>
      <c r="HT32" s="47"/>
      <c r="HU32" s="47"/>
      <c r="HV32" s="47"/>
      <c r="HW32" s="47"/>
      <c r="HX32" s="47"/>
      <c r="HY32" s="47"/>
      <c r="HZ32" s="47"/>
      <c r="IA32" s="47"/>
      <c r="IB32" s="47"/>
      <c r="IC32" s="47"/>
      <c r="ID32" s="47"/>
      <c r="IE32" s="47"/>
      <c r="IF32" s="47"/>
      <c r="IG32" s="47"/>
      <c r="IH32" s="47"/>
      <c r="II32" s="47"/>
      <c r="IJ32" s="47"/>
      <c r="IK32" s="47"/>
      <c r="IL32" s="47"/>
      <c r="IM32" s="47"/>
      <c r="IN32" s="47"/>
      <c r="IO32" s="47"/>
      <c r="IP32" s="47"/>
      <c r="IQ32" s="47"/>
      <c r="IR32" s="47"/>
      <c r="IS32" s="47"/>
      <c r="IT32" s="47"/>
      <c r="IU32" s="47"/>
    </row>
    <row r="33" spans="1:257" s="41" customFormat="1" ht="38.25">
      <c r="B33" s="45">
        <v>4</v>
      </c>
      <c r="C33" s="85"/>
      <c r="D33" s="182" t="s">
        <v>106</v>
      </c>
      <c r="E33" s="182" t="s">
        <v>107</v>
      </c>
      <c r="F33" s="136" t="s">
        <v>108</v>
      </c>
      <c r="G33" s="85" t="s">
        <v>226</v>
      </c>
      <c r="H33" s="87">
        <v>1318</v>
      </c>
      <c r="I33" s="182" t="s">
        <v>46</v>
      </c>
      <c r="J33" s="182" t="s">
        <v>109</v>
      </c>
      <c r="K33" s="87"/>
      <c r="L33" s="87"/>
      <c r="M33" s="87">
        <v>2011</v>
      </c>
      <c r="N33" s="182" t="s">
        <v>110</v>
      </c>
      <c r="O33" s="170"/>
      <c r="P33" s="54"/>
      <c r="Q33" s="54"/>
      <c r="R33" s="54" t="s">
        <v>215</v>
      </c>
      <c r="S33" s="54" t="s">
        <v>216</v>
      </c>
      <c r="T33" s="54"/>
      <c r="U33" s="54"/>
      <c r="V33" s="47"/>
      <c r="W33" s="47"/>
      <c r="X33" s="47"/>
      <c r="Y33" s="47"/>
      <c r="Z33" s="47"/>
      <c r="AA33" s="47"/>
      <c r="AB33" s="47"/>
      <c r="AC33" s="47"/>
      <c r="AD33" s="47"/>
      <c r="AE33" s="47"/>
      <c r="AF33" s="47"/>
      <c r="AG33" s="47"/>
      <c r="AH33" s="47"/>
      <c r="AI33" s="47"/>
      <c r="AJ33" s="47"/>
      <c r="AK33" s="47"/>
      <c r="AL33" s="47"/>
      <c r="AM33" s="47"/>
      <c r="AN33" s="47"/>
      <c r="AO33" s="47"/>
      <c r="AP33" s="47"/>
      <c r="AQ33" s="47"/>
      <c r="AR33" s="47"/>
      <c r="AS33" s="47"/>
      <c r="AT33" s="47"/>
      <c r="AU33" s="47"/>
      <c r="AV33" s="47"/>
      <c r="AW33" s="47"/>
      <c r="AX33" s="47"/>
      <c r="AY33" s="47"/>
      <c r="AZ33" s="47"/>
      <c r="BA33" s="47"/>
      <c r="BB33" s="47"/>
      <c r="BC33" s="47"/>
      <c r="BD33" s="47"/>
      <c r="BE33" s="47"/>
      <c r="BF33" s="47"/>
      <c r="BG33" s="47"/>
      <c r="BH33" s="47"/>
      <c r="BI33" s="47"/>
      <c r="BJ33" s="47"/>
      <c r="BK33" s="47"/>
      <c r="BL33" s="47"/>
      <c r="BM33" s="47"/>
      <c r="BN33" s="47"/>
      <c r="BO33" s="47"/>
      <c r="BP33" s="47"/>
      <c r="BQ33" s="47"/>
      <c r="BR33" s="47"/>
      <c r="BS33" s="47"/>
      <c r="BT33" s="47"/>
      <c r="BU33" s="47"/>
      <c r="BV33" s="47"/>
      <c r="BW33" s="47"/>
      <c r="BX33" s="47"/>
      <c r="BY33" s="47"/>
      <c r="BZ33" s="47"/>
      <c r="CA33" s="47"/>
      <c r="CB33" s="47"/>
      <c r="CC33" s="47"/>
      <c r="CD33" s="47"/>
      <c r="CE33" s="47"/>
      <c r="CF33" s="47"/>
      <c r="CG33" s="47"/>
      <c r="CH33" s="47"/>
      <c r="CI33" s="47"/>
      <c r="CJ33" s="47"/>
      <c r="CK33" s="47"/>
      <c r="CL33" s="47"/>
      <c r="CM33" s="47"/>
      <c r="CN33" s="47"/>
      <c r="CO33" s="47"/>
      <c r="CP33" s="47"/>
      <c r="CQ33" s="47"/>
      <c r="CR33" s="47"/>
      <c r="CS33" s="47"/>
      <c r="CT33" s="47"/>
      <c r="CU33" s="47"/>
      <c r="CV33" s="47"/>
      <c r="CW33" s="47"/>
      <c r="CX33" s="47"/>
      <c r="CY33" s="47"/>
      <c r="CZ33" s="47"/>
      <c r="DA33" s="47"/>
      <c r="DB33" s="47"/>
      <c r="DC33" s="47"/>
      <c r="DD33" s="47"/>
      <c r="DE33" s="47"/>
      <c r="DF33" s="47"/>
      <c r="DG33" s="47"/>
      <c r="DH33" s="47"/>
      <c r="DI33" s="47"/>
      <c r="DJ33" s="47"/>
      <c r="DK33" s="47"/>
      <c r="DL33" s="47"/>
      <c r="DM33" s="47"/>
      <c r="DN33" s="47"/>
      <c r="DO33" s="47"/>
      <c r="DP33" s="47"/>
      <c r="DQ33" s="47"/>
      <c r="DR33" s="47"/>
      <c r="DS33" s="47"/>
      <c r="DT33" s="47"/>
      <c r="DU33" s="47"/>
      <c r="DV33" s="47"/>
      <c r="DW33" s="47"/>
      <c r="DX33" s="47"/>
      <c r="DY33" s="47"/>
      <c r="DZ33" s="47"/>
      <c r="EA33" s="47"/>
      <c r="EB33" s="47"/>
      <c r="EC33" s="47"/>
      <c r="ED33" s="47"/>
      <c r="EE33" s="47"/>
      <c r="EF33" s="47"/>
      <c r="EG33" s="47"/>
      <c r="EH33" s="47"/>
      <c r="EI33" s="47"/>
      <c r="EJ33" s="47"/>
      <c r="EK33" s="47"/>
      <c r="EL33" s="47"/>
      <c r="EM33" s="47"/>
      <c r="EN33" s="47"/>
      <c r="EO33" s="47"/>
      <c r="EP33" s="47"/>
      <c r="EQ33" s="47"/>
      <c r="ER33" s="47"/>
      <c r="ES33" s="47"/>
      <c r="ET33" s="47"/>
      <c r="EU33" s="47"/>
      <c r="EV33" s="47"/>
      <c r="EW33" s="47"/>
      <c r="EX33" s="47"/>
      <c r="EY33" s="47"/>
      <c r="EZ33" s="47"/>
      <c r="FA33" s="47"/>
      <c r="FB33" s="47"/>
      <c r="FC33" s="47"/>
      <c r="FD33" s="47"/>
      <c r="FE33" s="47"/>
      <c r="FF33" s="47"/>
      <c r="FG33" s="47"/>
      <c r="FH33" s="47"/>
      <c r="FI33" s="47"/>
      <c r="FJ33" s="47"/>
      <c r="FK33" s="47"/>
      <c r="FL33" s="47"/>
      <c r="FM33" s="47"/>
      <c r="FN33" s="47"/>
      <c r="FO33" s="47"/>
      <c r="FP33" s="47"/>
      <c r="FQ33" s="47"/>
      <c r="FR33" s="47"/>
      <c r="FS33" s="47"/>
      <c r="FT33" s="47"/>
      <c r="FU33" s="47"/>
      <c r="FV33" s="47"/>
      <c r="FW33" s="47"/>
      <c r="FX33" s="47"/>
      <c r="FY33" s="47"/>
      <c r="FZ33" s="47"/>
      <c r="GA33" s="47"/>
      <c r="GB33" s="47"/>
      <c r="GC33" s="47"/>
      <c r="GD33" s="47"/>
      <c r="GE33" s="47"/>
      <c r="GF33" s="47"/>
      <c r="GG33" s="47"/>
      <c r="GH33" s="47"/>
      <c r="GI33" s="47"/>
      <c r="GJ33" s="47"/>
      <c r="GK33" s="47"/>
      <c r="GL33" s="47"/>
      <c r="GM33" s="47"/>
      <c r="GN33" s="47"/>
      <c r="GO33" s="47"/>
      <c r="GP33" s="47"/>
      <c r="GQ33" s="47"/>
      <c r="GR33" s="47"/>
      <c r="GS33" s="47"/>
      <c r="GT33" s="47"/>
      <c r="GU33" s="47"/>
      <c r="GV33" s="47"/>
      <c r="GW33" s="47"/>
      <c r="GX33" s="47"/>
      <c r="GY33" s="47"/>
      <c r="GZ33" s="47"/>
      <c r="HA33" s="47"/>
      <c r="HB33" s="47"/>
      <c r="HC33" s="47"/>
      <c r="HD33" s="47"/>
      <c r="HE33" s="47"/>
      <c r="HF33" s="47"/>
      <c r="HG33" s="47"/>
      <c r="HH33" s="47"/>
      <c r="HI33" s="47"/>
      <c r="HJ33" s="47"/>
      <c r="HK33" s="47"/>
      <c r="HL33" s="47"/>
      <c r="HM33" s="47"/>
      <c r="HN33" s="47"/>
      <c r="HO33" s="47"/>
      <c r="HP33" s="47"/>
      <c r="HQ33" s="47"/>
      <c r="HR33" s="47"/>
      <c r="HS33" s="47"/>
      <c r="HT33" s="47"/>
      <c r="HU33" s="47"/>
      <c r="HV33" s="47"/>
      <c r="HW33" s="47"/>
      <c r="HX33" s="47"/>
      <c r="HY33" s="47"/>
      <c r="HZ33" s="47"/>
      <c r="IA33" s="47"/>
      <c r="IB33" s="47"/>
      <c r="IC33" s="47"/>
      <c r="ID33" s="47"/>
      <c r="IE33" s="47"/>
      <c r="IF33" s="47"/>
      <c r="IG33" s="47"/>
      <c r="IH33" s="47"/>
      <c r="II33" s="47"/>
      <c r="IJ33" s="47"/>
      <c r="IK33" s="47"/>
      <c r="IL33" s="47"/>
      <c r="IM33" s="47"/>
      <c r="IN33" s="47"/>
      <c r="IO33" s="47"/>
      <c r="IP33" s="47"/>
      <c r="IQ33" s="47"/>
      <c r="IR33" s="47"/>
      <c r="IS33" s="47"/>
      <c r="IT33" s="47"/>
      <c r="IU33" s="47"/>
    </row>
    <row r="34" spans="1:257" s="41" customFormat="1" ht="15">
      <c r="B34" s="132"/>
      <c r="C34" s="132"/>
      <c r="D34" s="132"/>
      <c r="E34" s="133"/>
      <c r="F34" s="132"/>
      <c r="G34" s="132"/>
      <c r="H34" s="132"/>
      <c r="I34" s="132"/>
      <c r="J34" s="132"/>
      <c r="K34" s="132"/>
      <c r="L34" s="132"/>
      <c r="M34" s="132"/>
      <c r="N34" s="134"/>
      <c r="O34" s="171"/>
      <c r="P34" s="132"/>
      <c r="Q34" s="132"/>
      <c r="R34" s="135"/>
      <c r="S34" s="135"/>
      <c r="T34" s="135"/>
      <c r="U34" s="135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  <c r="AT34" s="47"/>
      <c r="AU34" s="47"/>
      <c r="AV34" s="47"/>
      <c r="AW34" s="47"/>
      <c r="AX34" s="47"/>
      <c r="AY34" s="47"/>
      <c r="AZ34" s="47"/>
      <c r="BA34" s="47"/>
      <c r="BB34" s="47"/>
      <c r="BC34" s="47"/>
      <c r="BD34" s="47"/>
      <c r="BE34" s="47"/>
      <c r="BF34" s="47"/>
      <c r="BG34" s="47"/>
      <c r="BH34" s="47"/>
      <c r="BI34" s="47"/>
      <c r="BJ34" s="47"/>
      <c r="BK34" s="47"/>
      <c r="BL34" s="47"/>
      <c r="BM34" s="47"/>
      <c r="BN34" s="47"/>
      <c r="BO34" s="47"/>
      <c r="BP34" s="47"/>
      <c r="BQ34" s="47"/>
      <c r="BR34" s="47"/>
      <c r="BS34" s="47"/>
      <c r="BT34" s="47"/>
      <c r="BU34" s="47"/>
      <c r="BV34" s="47"/>
      <c r="BW34" s="47"/>
      <c r="BX34" s="47"/>
      <c r="BY34" s="47"/>
      <c r="BZ34" s="47"/>
      <c r="CA34" s="47"/>
      <c r="CB34" s="47"/>
      <c r="CC34" s="47"/>
      <c r="CD34" s="47"/>
      <c r="CE34" s="47"/>
      <c r="CF34" s="47"/>
      <c r="CG34" s="47"/>
      <c r="CH34" s="47"/>
      <c r="CI34" s="47"/>
      <c r="CJ34" s="47"/>
      <c r="CK34" s="47"/>
      <c r="CL34" s="47"/>
      <c r="CM34" s="47"/>
      <c r="CN34" s="47"/>
      <c r="CO34" s="47"/>
      <c r="CP34" s="47"/>
      <c r="CQ34" s="47"/>
      <c r="CR34" s="47"/>
      <c r="CS34" s="47"/>
      <c r="CT34" s="47"/>
      <c r="CU34" s="47"/>
      <c r="CV34" s="47"/>
      <c r="CW34" s="47"/>
      <c r="CX34" s="47"/>
      <c r="CY34" s="47"/>
      <c r="CZ34" s="47"/>
      <c r="DA34" s="47"/>
      <c r="DB34" s="47"/>
      <c r="DC34" s="47"/>
      <c r="DD34" s="47"/>
      <c r="DE34" s="47"/>
      <c r="DF34" s="47"/>
      <c r="DG34" s="47"/>
      <c r="DH34" s="47"/>
      <c r="DI34" s="47"/>
      <c r="DJ34" s="47"/>
      <c r="DK34" s="47"/>
      <c r="DL34" s="47"/>
      <c r="DM34" s="47"/>
      <c r="DN34" s="47"/>
      <c r="DO34" s="47"/>
      <c r="DP34" s="47"/>
      <c r="DQ34" s="47"/>
      <c r="DR34" s="47"/>
      <c r="DS34" s="47"/>
      <c r="DT34" s="47"/>
      <c r="DU34" s="47"/>
      <c r="DV34" s="47"/>
      <c r="DW34" s="47"/>
      <c r="DX34" s="47"/>
      <c r="DY34" s="47"/>
      <c r="DZ34" s="47"/>
      <c r="EA34" s="47"/>
      <c r="EB34" s="47"/>
      <c r="EC34" s="47"/>
      <c r="ED34" s="47"/>
      <c r="EE34" s="47"/>
      <c r="EF34" s="47"/>
      <c r="EG34" s="47"/>
      <c r="EH34" s="47"/>
      <c r="EI34" s="47"/>
      <c r="EJ34" s="47"/>
      <c r="EK34" s="47"/>
      <c r="EL34" s="47"/>
      <c r="EM34" s="47"/>
      <c r="EN34" s="47"/>
      <c r="EO34" s="47"/>
      <c r="EP34" s="47"/>
      <c r="EQ34" s="47"/>
      <c r="ER34" s="47"/>
      <c r="ES34" s="47"/>
      <c r="ET34" s="47"/>
      <c r="EU34" s="47"/>
      <c r="EV34" s="47"/>
      <c r="EW34" s="47"/>
      <c r="EX34" s="47"/>
      <c r="EY34" s="47"/>
      <c r="EZ34" s="47"/>
      <c r="FA34" s="47"/>
      <c r="FB34" s="47"/>
      <c r="FC34" s="47"/>
      <c r="FD34" s="47"/>
      <c r="FE34" s="47"/>
      <c r="FF34" s="47"/>
      <c r="FG34" s="47"/>
      <c r="FH34" s="47"/>
      <c r="FI34" s="47"/>
      <c r="FJ34" s="47"/>
      <c r="FK34" s="47"/>
      <c r="FL34" s="47"/>
      <c r="FM34" s="47"/>
      <c r="FN34" s="47"/>
      <c r="FO34" s="47"/>
      <c r="FP34" s="47"/>
      <c r="FQ34" s="47"/>
      <c r="FR34" s="47"/>
      <c r="FS34" s="47"/>
      <c r="FT34" s="47"/>
      <c r="FU34" s="47"/>
      <c r="FV34" s="47"/>
      <c r="FW34" s="47"/>
      <c r="FX34" s="47"/>
      <c r="FY34" s="47"/>
      <c r="FZ34" s="47"/>
      <c r="GA34" s="47"/>
      <c r="GB34" s="47"/>
      <c r="GC34" s="47"/>
      <c r="GD34" s="47"/>
      <c r="GE34" s="47"/>
      <c r="GF34" s="47"/>
      <c r="GG34" s="47"/>
      <c r="GH34" s="47"/>
      <c r="GI34" s="47"/>
      <c r="GJ34" s="47"/>
      <c r="GK34" s="47"/>
      <c r="GL34" s="47"/>
      <c r="GM34" s="47"/>
      <c r="GN34" s="47"/>
      <c r="GO34" s="47"/>
      <c r="GP34" s="47"/>
      <c r="GQ34" s="47"/>
      <c r="GR34" s="47"/>
      <c r="GS34" s="47"/>
      <c r="GT34" s="47"/>
      <c r="GU34" s="47"/>
      <c r="GV34" s="47"/>
      <c r="GW34" s="47"/>
      <c r="GX34" s="47"/>
      <c r="GY34" s="47"/>
      <c r="GZ34" s="47"/>
      <c r="HA34" s="47"/>
      <c r="HB34" s="47"/>
      <c r="HC34" s="47"/>
      <c r="HD34" s="47"/>
      <c r="HE34" s="47"/>
      <c r="HF34" s="47"/>
      <c r="HG34" s="47"/>
      <c r="HH34" s="47"/>
      <c r="HI34" s="47"/>
      <c r="HJ34" s="47"/>
      <c r="HK34" s="47"/>
      <c r="HL34" s="47"/>
      <c r="HM34" s="47"/>
      <c r="HN34" s="47"/>
      <c r="HO34" s="47"/>
      <c r="HP34" s="47"/>
      <c r="HQ34" s="47"/>
      <c r="HR34" s="47"/>
      <c r="HS34" s="47"/>
      <c r="HT34" s="47"/>
      <c r="HU34" s="47"/>
      <c r="HV34" s="47"/>
      <c r="HW34" s="47"/>
      <c r="HX34" s="47"/>
      <c r="HY34" s="47"/>
      <c r="HZ34" s="47"/>
      <c r="IA34" s="47"/>
      <c r="IB34" s="47"/>
      <c r="IC34" s="47"/>
      <c r="ID34" s="47"/>
      <c r="IE34" s="47"/>
      <c r="IF34" s="47"/>
      <c r="IG34" s="47"/>
      <c r="IH34" s="47"/>
      <c r="II34" s="47"/>
      <c r="IJ34" s="47"/>
      <c r="IK34" s="47"/>
      <c r="IL34" s="47"/>
      <c r="IM34" s="47"/>
      <c r="IN34" s="47"/>
      <c r="IO34" s="47"/>
      <c r="IP34" s="47"/>
      <c r="IQ34" s="47"/>
      <c r="IR34" s="47"/>
      <c r="IS34" s="47"/>
      <c r="IT34" s="47"/>
      <c r="IU34" s="47"/>
      <c r="IV34" s="47"/>
      <c r="IW34" s="47"/>
    </row>
    <row r="35" spans="1:257" s="41" customFormat="1" ht="15">
      <c r="B35" s="132"/>
      <c r="C35" s="132"/>
      <c r="D35" s="132"/>
      <c r="E35" s="133"/>
      <c r="F35" s="132"/>
      <c r="G35" s="132"/>
      <c r="H35" s="132"/>
      <c r="I35" s="132"/>
      <c r="J35" s="132"/>
      <c r="K35" s="132"/>
      <c r="L35" s="132"/>
      <c r="M35" s="132"/>
      <c r="N35" s="134"/>
      <c r="O35" s="171"/>
      <c r="P35" s="132"/>
      <c r="Q35" s="132"/>
      <c r="R35" s="135"/>
      <c r="S35" s="135"/>
      <c r="T35" s="135"/>
      <c r="U35" s="135"/>
      <c r="V35" s="47"/>
      <c r="W35" s="47"/>
      <c r="X35" s="47"/>
      <c r="Y35" s="47"/>
      <c r="Z35" s="47"/>
      <c r="AA35" s="47"/>
      <c r="AB35" s="47"/>
      <c r="AC35" s="47"/>
      <c r="AD35" s="47"/>
      <c r="AE35" s="47"/>
      <c r="AF35" s="47"/>
      <c r="AG35" s="47"/>
      <c r="AH35" s="47"/>
      <c r="AI35" s="47"/>
      <c r="AJ35" s="47"/>
      <c r="AK35" s="47"/>
      <c r="AL35" s="47"/>
      <c r="AM35" s="47"/>
      <c r="AN35" s="47"/>
      <c r="AO35" s="47"/>
      <c r="AP35" s="47"/>
      <c r="AQ35" s="47"/>
      <c r="AR35" s="47"/>
      <c r="AS35" s="47"/>
      <c r="AT35" s="47"/>
      <c r="AU35" s="47"/>
      <c r="AV35" s="47"/>
      <c r="AW35" s="47"/>
      <c r="AX35" s="47"/>
      <c r="AY35" s="47"/>
      <c r="AZ35" s="47"/>
      <c r="BA35" s="47"/>
      <c r="BB35" s="47"/>
      <c r="BC35" s="47"/>
      <c r="BD35" s="47"/>
      <c r="BE35" s="47"/>
      <c r="BF35" s="47"/>
      <c r="BG35" s="47"/>
      <c r="BH35" s="47"/>
      <c r="BI35" s="47"/>
      <c r="BJ35" s="47"/>
      <c r="BK35" s="47"/>
      <c r="BL35" s="47"/>
      <c r="BM35" s="47"/>
      <c r="BN35" s="47"/>
      <c r="BO35" s="47"/>
      <c r="BP35" s="47"/>
      <c r="BQ35" s="47"/>
      <c r="BR35" s="47"/>
      <c r="BS35" s="47"/>
      <c r="BT35" s="47"/>
      <c r="BU35" s="47"/>
      <c r="BV35" s="47"/>
      <c r="BW35" s="47"/>
      <c r="BX35" s="47"/>
      <c r="BY35" s="47"/>
      <c r="BZ35" s="47"/>
      <c r="CA35" s="47"/>
      <c r="CB35" s="47"/>
      <c r="CC35" s="47"/>
      <c r="CD35" s="47"/>
      <c r="CE35" s="47"/>
      <c r="CF35" s="47"/>
      <c r="CG35" s="47"/>
      <c r="CH35" s="47"/>
      <c r="CI35" s="47"/>
      <c r="CJ35" s="47"/>
      <c r="CK35" s="47"/>
      <c r="CL35" s="47"/>
      <c r="CM35" s="47"/>
      <c r="CN35" s="47"/>
      <c r="CO35" s="47"/>
      <c r="CP35" s="47"/>
      <c r="CQ35" s="47"/>
      <c r="CR35" s="47"/>
      <c r="CS35" s="47"/>
      <c r="CT35" s="47"/>
      <c r="CU35" s="47"/>
      <c r="CV35" s="47"/>
      <c r="CW35" s="47"/>
      <c r="CX35" s="47"/>
      <c r="CY35" s="47"/>
      <c r="CZ35" s="47"/>
      <c r="DA35" s="47"/>
      <c r="DB35" s="47"/>
      <c r="DC35" s="47"/>
      <c r="DD35" s="47"/>
      <c r="DE35" s="47"/>
      <c r="DF35" s="47"/>
      <c r="DG35" s="47"/>
      <c r="DH35" s="47"/>
      <c r="DI35" s="47"/>
      <c r="DJ35" s="47"/>
      <c r="DK35" s="47"/>
      <c r="DL35" s="47"/>
      <c r="DM35" s="47"/>
      <c r="DN35" s="47"/>
      <c r="DO35" s="47"/>
      <c r="DP35" s="47"/>
      <c r="DQ35" s="47"/>
      <c r="DR35" s="47"/>
      <c r="DS35" s="47"/>
      <c r="DT35" s="47"/>
      <c r="DU35" s="47"/>
      <c r="DV35" s="47"/>
      <c r="DW35" s="47"/>
      <c r="DX35" s="47"/>
      <c r="DY35" s="47"/>
      <c r="DZ35" s="47"/>
      <c r="EA35" s="47"/>
      <c r="EB35" s="47"/>
      <c r="EC35" s="47"/>
      <c r="ED35" s="47"/>
      <c r="EE35" s="47"/>
      <c r="EF35" s="47"/>
      <c r="EG35" s="47"/>
      <c r="EH35" s="47"/>
      <c r="EI35" s="47"/>
      <c r="EJ35" s="47"/>
      <c r="EK35" s="47"/>
      <c r="EL35" s="47"/>
      <c r="EM35" s="47"/>
      <c r="EN35" s="47"/>
      <c r="EO35" s="47"/>
      <c r="EP35" s="47"/>
      <c r="EQ35" s="47"/>
      <c r="ER35" s="47"/>
      <c r="ES35" s="47"/>
      <c r="ET35" s="47"/>
      <c r="EU35" s="47"/>
      <c r="EV35" s="47"/>
      <c r="EW35" s="47"/>
      <c r="EX35" s="47"/>
      <c r="EY35" s="47"/>
      <c r="EZ35" s="47"/>
      <c r="FA35" s="47"/>
      <c r="FB35" s="47"/>
      <c r="FC35" s="47"/>
      <c r="FD35" s="47"/>
      <c r="FE35" s="47"/>
      <c r="FF35" s="47"/>
      <c r="FG35" s="47"/>
      <c r="FH35" s="47"/>
      <c r="FI35" s="47"/>
      <c r="FJ35" s="47"/>
      <c r="FK35" s="47"/>
      <c r="FL35" s="47"/>
      <c r="FM35" s="47"/>
      <c r="FN35" s="47"/>
      <c r="FO35" s="47"/>
      <c r="FP35" s="47"/>
      <c r="FQ35" s="47"/>
      <c r="FR35" s="47"/>
      <c r="FS35" s="47"/>
      <c r="FT35" s="47"/>
      <c r="FU35" s="47"/>
      <c r="FV35" s="47"/>
      <c r="FW35" s="47"/>
      <c r="FX35" s="47"/>
      <c r="FY35" s="47"/>
      <c r="FZ35" s="47"/>
      <c r="GA35" s="47"/>
      <c r="GB35" s="47"/>
      <c r="GC35" s="47"/>
      <c r="GD35" s="47"/>
      <c r="GE35" s="47"/>
      <c r="GF35" s="47"/>
      <c r="GG35" s="47"/>
      <c r="GH35" s="47"/>
      <c r="GI35" s="47"/>
      <c r="GJ35" s="47"/>
      <c r="GK35" s="47"/>
      <c r="GL35" s="47"/>
      <c r="GM35" s="47"/>
      <c r="GN35" s="47"/>
      <c r="GO35" s="47"/>
      <c r="GP35" s="47"/>
      <c r="GQ35" s="47"/>
      <c r="GR35" s="47"/>
      <c r="GS35" s="47"/>
      <c r="GT35" s="47"/>
      <c r="GU35" s="47"/>
      <c r="GV35" s="47"/>
      <c r="GW35" s="47"/>
      <c r="GX35" s="47"/>
      <c r="GY35" s="47"/>
      <c r="GZ35" s="47"/>
      <c r="HA35" s="47"/>
      <c r="HB35" s="47"/>
      <c r="HC35" s="47"/>
      <c r="HD35" s="47"/>
      <c r="HE35" s="47"/>
      <c r="HF35" s="47"/>
      <c r="HG35" s="47"/>
      <c r="HH35" s="47"/>
      <c r="HI35" s="47"/>
      <c r="HJ35" s="47"/>
      <c r="HK35" s="47"/>
      <c r="HL35" s="47"/>
      <c r="HM35" s="47"/>
      <c r="HN35" s="47"/>
      <c r="HO35" s="47"/>
      <c r="HP35" s="47"/>
      <c r="HQ35" s="47"/>
      <c r="HR35" s="47"/>
      <c r="HS35" s="47"/>
      <c r="HT35" s="47"/>
      <c r="HU35" s="47"/>
      <c r="HV35" s="47"/>
      <c r="HW35" s="47"/>
      <c r="HX35" s="47"/>
      <c r="HY35" s="47"/>
      <c r="HZ35" s="47"/>
      <c r="IA35" s="47"/>
      <c r="IB35" s="47"/>
      <c r="IC35" s="47"/>
      <c r="ID35" s="47"/>
      <c r="IE35" s="47"/>
      <c r="IF35" s="47"/>
      <c r="IG35" s="47"/>
      <c r="IH35" s="47"/>
      <c r="II35" s="47"/>
      <c r="IJ35" s="47"/>
      <c r="IK35" s="47"/>
      <c r="IL35" s="47"/>
      <c r="IM35" s="47"/>
      <c r="IN35" s="47"/>
      <c r="IO35" s="47"/>
      <c r="IP35" s="47"/>
      <c r="IQ35" s="47"/>
      <c r="IR35" s="47"/>
      <c r="IS35" s="47"/>
      <c r="IT35" s="47"/>
      <c r="IU35" s="47"/>
      <c r="IV35" s="47"/>
      <c r="IW35" s="47"/>
    </row>
    <row r="36" spans="1:257" s="41" customFormat="1" ht="15">
      <c r="B36" s="132"/>
      <c r="C36" s="132"/>
      <c r="D36" s="132"/>
      <c r="E36" s="133"/>
      <c r="F36" s="132"/>
      <c r="G36" s="132"/>
      <c r="H36" s="132"/>
      <c r="I36" s="132"/>
      <c r="J36" s="132"/>
      <c r="K36" s="132"/>
      <c r="L36" s="132"/>
      <c r="M36" s="132"/>
      <c r="N36" s="134"/>
      <c r="O36" s="171"/>
      <c r="P36" s="132"/>
      <c r="Q36" s="132"/>
      <c r="R36" s="135"/>
      <c r="S36" s="135"/>
      <c r="T36" s="135"/>
      <c r="U36" s="135"/>
      <c r="V36" s="47"/>
      <c r="W36" s="47"/>
      <c r="X36" s="47"/>
      <c r="Y36" s="47"/>
      <c r="Z36" s="47"/>
      <c r="AA36" s="47"/>
      <c r="AB36" s="47"/>
      <c r="AC36" s="47"/>
      <c r="AD36" s="47"/>
      <c r="AE36" s="47"/>
      <c r="AF36" s="47"/>
      <c r="AG36" s="47"/>
      <c r="AH36" s="47"/>
      <c r="AI36" s="47"/>
      <c r="AJ36" s="47"/>
      <c r="AK36" s="47"/>
      <c r="AL36" s="47"/>
      <c r="AM36" s="47"/>
      <c r="AN36" s="47"/>
      <c r="AO36" s="47"/>
      <c r="AP36" s="47"/>
      <c r="AQ36" s="47"/>
      <c r="AR36" s="47"/>
      <c r="AS36" s="47"/>
      <c r="AT36" s="47"/>
      <c r="AU36" s="47"/>
      <c r="AV36" s="47"/>
      <c r="AW36" s="47"/>
      <c r="AX36" s="47"/>
      <c r="AY36" s="47"/>
      <c r="AZ36" s="47"/>
      <c r="BA36" s="47"/>
      <c r="BB36" s="47"/>
      <c r="BC36" s="47"/>
      <c r="BD36" s="47"/>
      <c r="BE36" s="47"/>
      <c r="BF36" s="47"/>
      <c r="BG36" s="47"/>
      <c r="BH36" s="47"/>
      <c r="BI36" s="47"/>
      <c r="BJ36" s="47"/>
      <c r="BK36" s="47"/>
      <c r="BL36" s="47"/>
      <c r="BM36" s="47"/>
      <c r="BN36" s="47"/>
      <c r="BO36" s="47"/>
      <c r="BP36" s="47"/>
      <c r="BQ36" s="47"/>
      <c r="BR36" s="47"/>
      <c r="BS36" s="47"/>
      <c r="BT36" s="47"/>
      <c r="BU36" s="47"/>
      <c r="BV36" s="47"/>
      <c r="BW36" s="47"/>
      <c r="BX36" s="47"/>
      <c r="BY36" s="47"/>
      <c r="BZ36" s="47"/>
      <c r="CA36" s="47"/>
      <c r="CB36" s="47"/>
      <c r="CC36" s="47"/>
      <c r="CD36" s="47"/>
      <c r="CE36" s="47"/>
      <c r="CF36" s="47"/>
      <c r="CG36" s="47"/>
      <c r="CH36" s="47"/>
      <c r="CI36" s="47"/>
      <c r="CJ36" s="47"/>
      <c r="CK36" s="47"/>
      <c r="CL36" s="47"/>
      <c r="CM36" s="47"/>
      <c r="CN36" s="47"/>
      <c r="CO36" s="47"/>
      <c r="CP36" s="47"/>
      <c r="CQ36" s="47"/>
      <c r="CR36" s="47"/>
      <c r="CS36" s="47"/>
      <c r="CT36" s="47"/>
      <c r="CU36" s="47"/>
      <c r="CV36" s="47"/>
      <c r="CW36" s="47"/>
      <c r="CX36" s="47"/>
      <c r="CY36" s="47"/>
      <c r="CZ36" s="47"/>
      <c r="DA36" s="47"/>
      <c r="DB36" s="47"/>
      <c r="DC36" s="47"/>
      <c r="DD36" s="47"/>
      <c r="DE36" s="47"/>
      <c r="DF36" s="47"/>
      <c r="DG36" s="47"/>
      <c r="DH36" s="47"/>
      <c r="DI36" s="47"/>
      <c r="DJ36" s="47"/>
      <c r="DK36" s="47"/>
      <c r="DL36" s="47"/>
      <c r="DM36" s="47"/>
      <c r="DN36" s="47"/>
      <c r="DO36" s="47"/>
      <c r="DP36" s="47"/>
      <c r="DQ36" s="47"/>
      <c r="DR36" s="47"/>
      <c r="DS36" s="47"/>
      <c r="DT36" s="47"/>
      <c r="DU36" s="47"/>
      <c r="DV36" s="47"/>
      <c r="DW36" s="47"/>
      <c r="DX36" s="47"/>
      <c r="DY36" s="47"/>
      <c r="DZ36" s="47"/>
      <c r="EA36" s="47"/>
      <c r="EB36" s="47"/>
      <c r="EC36" s="47"/>
      <c r="ED36" s="47"/>
      <c r="EE36" s="47"/>
      <c r="EF36" s="47"/>
      <c r="EG36" s="47"/>
      <c r="EH36" s="47"/>
      <c r="EI36" s="47"/>
      <c r="EJ36" s="47"/>
      <c r="EK36" s="47"/>
      <c r="EL36" s="47"/>
      <c r="EM36" s="47"/>
      <c r="EN36" s="47"/>
      <c r="EO36" s="47"/>
      <c r="EP36" s="47"/>
      <c r="EQ36" s="47"/>
      <c r="ER36" s="47"/>
      <c r="ES36" s="47"/>
      <c r="ET36" s="47"/>
      <c r="EU36" s="47"/>
      <c r="EV36" s="47"/>
      <c r="EW36" s="47"/>
      <c r="EX36" s="47"/>
      <c r="EY36" s="47"/>
      <c r="EZ36" s="47"/>
      <c r="FA36" s="47"/>
      <c r="FB36" s="47"/>
      <c r="FC36" s="47"/>
      <c r="FD36" s="47"/>
      <c r="FE36" s="47"/>
      <c r="FF36" s="47"/>
      <c r="FG36" s="47"/>
      <c r="FH36" s="47"/>
      <c r="FI36" s="47"/>
      <c r="FJ36" s="47"/>
      <c r="FK36" s="47"/>
      <c r="FL36" s="47"/>
      <c r="FM36" s="47"/>
      <c r="FN36" s="47"/>
      <c r="FO36" s="47"/>
      <c r="FP36" s="47"/>
      <c r="FQ36" s="47"/>
      <c r="FR36" s="47"/>
      <c r="FS36" s="47"/>
      <c r="FT36" s="47"/>
      <c r="FU36" s="47"/>
      <c r="FV36" s="47"/>
      <c r="FW36" s="47"/>
      <c r="FX36" s="47"/>
      <c r="FY36" s="47"/>
      <c r="FZ36" s="47"/>
      <c r="GA36" s="47"/>
      <c r="GB36" s="47"/>
      <c r="GC36" s="47"/>
      <c r="GD36" s="47"/>
      <c r="GE36" s="47"/>
      <c r="GF36" s="47"/>
      <c r="GG36" s="47"/>
      <c r="GH36" s="47"/>
      <c r="GI36" s="47"/>
      <c r="GJ36" s="47"/>
      <c r="GK36" s="47"/>
      <c r="GL36" s="47"/>
      <c r="GM36" s="47"/>
      <c r="GN36" s="47"/>
      <c r="GO36" s="47"/>
      <c r="GP36" s="47"/>
      <c r="GQ36" s="47"/>
      <c r="GR36" s="47"/>
      <c r="GS36" s="47"/>
      <c r="GT36" s="47"/>
      <c r="GU36" s="47"/>
      <c r="GV36" s="47"/>
      <c r="GW36" s="47"/>
      <c r="GX36" s="47"/>
      <c r="GY36" s="47"/>
      <c r="GZ36" s="47"/>
      <c r="HA36" s="47"/>
      <c r="HB36" s="47"/>
      <c r="HC36" s="47"/>
      <c r="HD36" s="47"/>
      <c r="HE36" s="47"/>
      <c r="HF36" s="47"/>
      <c r="HG36" s="47"/>
      <c r="HH36" s="47"/>
      <c r="HI36" s="47"/>
      <c r="HJ36" s="47"/>
      <c r="HK36" s="47"/>
      <c r="HL36" s="47"/>
      <c r="HM36" s="47"/>
      <c r="HN36" s="47"/>
      <c r="HO36" s="47"/>
      <c r="HP36" s="47"/>
      <c r="HQ36" s="47"/>
      <c r="HR36" s="47"/>
      <c r="HS36" s="47"/>
      <c r="HT36" s="47"/>
      <c r="HU36" s="47"/>
      <c r="HV36" s="47"/>
      <c r="HW36" s="47"/>
      <c r="HX36" s="47"/>
      <c r="HY36" s="47"/>
      <c r="HZ36" s="47"/>
      <c r="IA36" s="47"/>
      <c r="IB36" s="47"/>
      <c r="IC36" s="47"/>
      <c r="ID36" s="47"/>
      <c r="IE36" s="47"/>
      <c r="IF36" s="47"/>
      <c r="IG36" s="47"/>
      <c r="IH36" s="47"/>
      <c r="II36" s="47"/>
      <c r="IJ36" s="47"/>
      <c r="IK36" s="47"/>
      <c r="IL36" s="47"/>
      <c r="IM36" s="47"/>
      <c r="IN36" s="47"/>
      <c r="IO36" s="47"/>
      <c r="IP36" s="47"/>
      <c r="IQ36" s="47"/>
      <c r="IR36" s="47"/>
      <c r="IS36" s="47"/>
      <c r="IT36" s="47"/>
      <c r="IU36" s="47"/>
      <c r="IV36" s="47"/>
      <c r="IW36" s="47"/>
    </row>
    <row r="37" spans="1:257" s="41" customFormat="1" ht="15">
      <c r="B37" s="132"/>
      <c r="C37" s="132"/>
      <c r="D37" s="132"/>
      <c r="E37" s="133"/>
      <c r="F37" s="132"/>
      <c r="G37" s="132"/>
      <c r="H37" s="132"/>
      <c r="I37" s="132"/>
      <c r="J37" s="132"/>
      <c r="K37" s="132"/>
      <c r="L37" s="132"/>
      <c r="M37" s="132"/>
      <c r="N37" s="134"/>
      <c r="O37" s="171"/>
      <c r="P37" s="132"/>
      <c r="Q37" s="132"/>
      <c r="R37" s="135"/>
      <c r="S37" s="135"/>
      <c r="T37" s="135"/>
      <c r="U37" s="135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7"/>
      <c r="AV37" s="47"/>
      <c r="AW37" s="47"/>
      <c r="AX37" s="47"/>
      <c r="AY37" s="47"/>
      <c r="AZ37" s="47"/>
      <c r="BA37" s="47"/>
      <c r="BB37" s="47"/>
      <c r="BC37" s="47"/>
      <c r="BD37" s="47"/>
      <c r="BE37" s="47"/>
      <c r="BF37" s="47"/>
      <c r="BG37" s="47"/>
      <c r="BH37" s="47"/>
      <c r="BI37" s="47"/>
      <c r="BJ37" s="47"/>
      <c r="BK37" s="47"/>
      <c r="BL37" s="47"/>
      <c r="BM37" s="47"/>
      <c r="BN37" s="47"/>
      <c r="BO37" s="47"/>
      <c r="BP37" s="47"/>
      <c r="BQ37" s="47"/>
      <c r="BR37" s="47"/>
      <c r="BS37" s="47"/>
      <c r="BT37" s="47"/>
      <c r="BU37" s="47"/>
      <c r="BV37" s="47"/>
      <c r="BW37" s="47"/>
      <c r="BX37" s="47"/>
      <c r="BY37" s="47"/>
      <c r="BZ37" s="47"/>
      <c r="CA37" s="47"/>
      <c r="CB37" s="47"/>
      <c r="CC37" s="47"/>
      <c r="CD37" s="47"/>
      <c r="CE37" s="47"/>
      <c r="CF37" s="47"/>
      <c r="CG37" s="47"/>
      <c r="CH37" s="47"/>
      <c r="CI37" s="47"/>
      <c r="CJ37" s="47"/>
      <c r="CK37" s="47"/>
      <c r="CL37" s="47"/>
      <c r="CM37" s="47"/>
      <c r="CN37" s="47"/>
      <c r="CO37" s="47"/>
      <c r="CP37" s="47"/>
      <c r="CQ37" s="47"/>
      <c r="CR37" s="47"/>
      <c r="CS37" s="47"/>
      <c r="CT37" s="47"/>
      <c r="CU37" s="47"/>
      <c r="CV37" s="47"/>
      <c r="CW37" s="47"/>
      <c r="CX37" s="47"/>
      <c r="CY37" s="47"/>
      <c r="CZ37" s="47"/>
      <c r="DA37" s="47"/>
      <c r="DB37" s="47"/>
      <c r="DC37" s="47"/>
      <c r="DD37" s="47"/>
      <c r="DE37" s="47"/>
      <c r="DF37" s="47"/>
      <c r="DG37" s="47"/>
      <c r="DH37" s="47"/>
      <c r="DI37" s="47"/>
      <c r="DJ37" s="47"/>
      <c r="DK37" s="47"/>
      <c r="DL37" s="47"/>
      <c r="DM37" s="47"/>
      <c r="DN37" s="47"/>
      <c r="DO37" s="47"/>
      <c r="DP37" s="47"/>
      <c r="DQ37" s="47"/>
      <c r="DR37" s="47"/>
      <c r="DS37" s="47"/>
      <c r="DT37" s="47"/>
      <c r="DU37" s="47"/>
      <c r="DV37" s="47"/>
      <c r="DW37" s="47"/>
      <c r="DX37" s="47"/>
      <c r="DY37" s="47"/>
      <c r="DZ37" s="47"/>
      <c r="EA37" s="47"/>
      <c r="EB37" s="47"/>
      <c r="EC37" s="47"/>
      <c r="ED37" s="47"/>
      <c r="EE37" s="47"/>
      <c r="EF37" s="47"/>
      <c r="EG37" s="47"/>
      <c r="EH37" s="47"/>
      <c r="EI37" s="47"/>
      <c r="EJ37" s="47"/>
      <c r="EK37" s="47"/>
      <c r="EL37" s="47"/>
      <c r="EM37" s="47"/>
      <c r="EN37" s="47"/>
      <c r="EO37" s="47"/>
      <c r="EP37" s="47"/>
      <c r="EQ37" s="47"/>
      <c r="ER37" s="47"/>
      <c r="ES37" s="47"/>
      <c r="ET37" s="47"/>
      <c r="EU37" s="47"/>
      <c r="EV37" s="47"/>
      <c r="EW37" s="47"/>
      <c r="EX37" s="47"/>
      <c r="EY37" s="47"/>
      <c r="EZ37" s="47"/>
      <c r="FA37" s="47"/>
      <c r="FB37" s="47"/>
      <c r="FC37" s="47"/>
      <c r="FD37" s="47"/>
      <c r="FE37" s="47"/>
      <c r="FF37" s="47"/>
      <c r="FG37" s="47"/>
      <c r="FH37" s="47"/>
      <c r="FI37" s="47"/>
      <c r="FJ37" s="47"/>
      <c r="FK37" s="47"/>
      <c r="FL37" s="47"/>
      <c r="FM37" s="47"/>
      <c r="FN37" s="47"/>
      <c r="FO37" s="47"/>
      <c r="FP37" s="47"/>
      <c r="FQ37" s="47"/>
      <c r="FR37" s="47"/>
      <c r="FS37" s="47"/>
      <c r="FT37" s="47"/>
      <c r="FU37" s="47"/>
      <c r="FV37" s="47"/>
      <c r="FW37" s="47"/>
      <c r="FX37" s="47"/>
      <c r="FY37" s="47"/>
      <c r="FZ37" s="47"/>
      <c r="GA37" s="47"/>
      <c r="GB37" s="47"/>
      <c r="GC37" s="47"/>
      <c r="GD37" s="47"/>
      <c r="GE37" s="47"/>
      <c r="GF37" s="47"/>
      <c r="GG37" s="47"/>
      <c r="GH37" s="47"/>
      <c r="GI37" s="47"/>
      <c r="GJ37" s="47"/>
      <c r="GK37" s="47"/>
      <c r="GL37" s="47"/>
      <c r="GM37" s="47"/>
      <c r="GN37" s="47"/>
      <c r="GO37" s="47"/>
      <c r="GP37" s="47"/>
      <c r="GQ37" s="47"/>
      <c r="GR37" s="47"/>
      <c r="GS37" s="47"/>
      <c r="GT37" s="47"/>
      <c r="GU37" s="47"/>
      <c r="GV37" s="47"/>
      <c r="GW37" s="47"/>
      <c r="GX37" s="47"/>
      <c r="GY37" s="47"/>
      <c r="GZ37" s="47"/>
      <c r="HA37" s="47"/>
      <c r="HB37" s="47"/>
      <c r="HC37" s="47"/>
      <c r="HD37" s="47"/>
      <c r="HE37" s="47"/>
      <c r="HF37" s="47"/>
      <c r="HG37" s="47"/>
      <c r="HH37" s="47"/>
      <c r="HI37" s="47"/>
      <c r="HJ37" s="47"/>
      <c r="HK37" s="47"/>
      <c r="HL37" s="47"/>
      <c r="HM37" s="47"/>
      <c r="HN37" s="47"/>
      <c r="HO37" s="47"/>
      <c r="HP37" s="47"/>
      <c r="HQ37" s="47"/>
      <c r="HR37" s="47"/>
      <c r="HS37" s="47"/>
      <c r="HT37" s="47"/>
      <c r="HU37" s="47"/>
      <c r="HV37" s="47"/>
      <c r="HW37" s="47"/>
      <c r="HX37" s="47"/>
      <c r="HY37" s="47"/>
      <c r="HZ37" s="47"/>
      <c r="IA37" s="47"/>
      <c r="IB37" s="47"/>
      <c r="IC37" s="47"/>
      <c r="ID37" s="47"/>
      <c r="IE37" s="47"/>
      <c r="IF37" s="47"/>
      <c r="IG37" s="47"/>
      <c r="IH37" s="47"/>
      <c r="II37" s="47"/>
      <c r="IJ37" s="47"/>
      <c r="IK37" s="47"/>
      <c r="IL37" s="47"/>
      <c r="IM37" s="47"/>
      <c r="IN37" s="47"/>
      <c r="IO37" s="47"/>
      <c r="IP37" s="47"/>
      <c r="IQ37" s="47"/>
      <c r="IR37" s="47"/>
      <c r="IS37" s="47"/>
      <c r="IT37" s="47"/>
      <c r="IU37" s="47"/>
      <c r="IV37" s="47"/>
      <c r="IW37" s="47"/>
    </row>
    <row r="39" spans="1:257">
      <c r="A39" s="127"/>
    </row>
  </sheetData>
  <mergeCells count="30">
    <mergeCell ref="B4:U4"/>
    <mergeCell ref="L5:L7"/>
    <mergeCell ref="M5:M7"/>
    <mergeCell ref="R5:S6"/>
    <mergeCell ref="T5:U6"/>
    <mergeCell ref="C5:C7"/>
    <mergeCell ref="J5:J7"/>
    <mergeCell ref="H5:H7"/>
    <mergeCell ref="B5:B7"/>
    <mergeCell ref="I5:I7"/>
    <mergeCell ref="K5:K7"/>
    <mergeCell ref="E5:E7"/>
    <mergeCell ref="Q5:Q7"/>
    <mergeCell ref="D5:D7"/>
    <mergeCell ref="B30:U30"/>
    <mergeCell ref="B28:U28"/>
    <mergeCell ref="B26:U26"/>
    <mergeCell ref="B20:U20"/>
    <mergeCell ref="B22:U22"/>
    <mergeCell ref="B24:U24"/>
    <mergeCell ref="B13:U13"/>
    <mergeCell ref="B17:U17"/>
    <mergeCell ref="B15:U15"/>
    <mergeCell ref="F5:F7"/>
    <mergeCell ref="G5:G7"/>
    <mergeCell ref="N5:N7"/>
    <mergeCell ref="O5:O7"/>
    <mergeCell ref="B11:U11"/>
    <mergeCell ref="B8:U8"/>
    <mergeCell ref="P5:P7"/>
  </mergeCells>
  <phoneticPr fontId="0" type="noConversion"/>
  <pageMargins left="0.23622047244094491" right="0.31496062992125984" top="0.94488188976377963" bottom="0.55118110236220474" header="0.31496062992125984" footer="0.31496062992125984"/>
  <pageSetup paperSize="9" scale="54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Arkusz6"/>
  <dimension ref="A1:I36"/>
  <sheetViews>
    <sheetView showWhiteSpace="0" zoomScaleNormal="100" zoomScaleSheetLayoutView="100" workbookViewId="0">
      <selection activeCell="C12" sqref="C12"/>
    </sheetView>
  </sheetViews>
  <sheetFormatPr defaultRowHeight="12.75"/>
  <cols>
    <col min="1" max="2" width="14.28515625" style="9" customWidth="1"/>
    <col min="3" max="3" width="16" style="10" customWidth="1"/>
    <col min="4" max="4" width="38.7109375" style="15" customWidth="1"/>
    <col min="5" max="5" width="7.85546875" style="15" customWidth="1"/>
    <col min="6" max="16384" width="9.140625" style="9"/>
  </cols>
  <sheetData>
    <row r="1" spans="1:9">
      <c r="D1" s="77" t="s">
        <v>25</v>
      </c>
      <c r="E1" s="11"/>
    </row>
    <row r="2" spans="1:9">
      <c r="D2" s="77" t="s">
        <v>57</v>
      </c>
      <c r="E2" s="11"/>
    </row>
    <row r="3" spans="1:9">
      <c r="A3" s="12"/>
      <c r="B3" s="12"/>
      <c r="C3" s="13"/>
      <c r="D3" s="14"/>
      <c r="E3" s="14"/>
      <c r="F3" s="12"/>
      <c r="G3" s="12"/>
      <c r="H3" s="12"/>
      <c r="I3" s="12"/>
    </row>
    <row r="4" spans="1:9" ht="21.75" customHeight="1">
      <c r="A4" s="204" t="s">
        <v>29</v>
      </c>
      <c r="B4" s="204"/>
      <c r="C4" s="204"/>
      <c r="D4" s="204"/>
      <c r="E4" s="22"/>
      <c r="F4" s="12"/>
      <c r="G4" s="12"/>
      <c r="H4" s="12"/>
      <c r="I4" s="12"/>
    </row>
    <row r="5" spans="1:9" ht="38.25">
      <c r="A5" s="174" t="s">
        <v>9</v>
      </c>
      <c r="B5" s="174" t="s">
        <v>14</v>
      </c>
      <c r="C5" s="27" t="s">
        <v>15</v>
      </c>
      <c r="D5" s="174" t="s">
        <v>24</v>
      </c>
      <c r="E5" s="23"/>
      <c r="F5" s="12"/>
      <c r="G5" s="12"/>
      <c r="H5" s="12"/>
      <c r="I5" s="12"/>
    </row>
    <row r="6" spans="1:9" ht="69.75" customHeight="1">
      <c r="A6" s="175">
        <v>2015</v>
      </c>
      <c r="B6" s="38" t="s">
        <v>48</v>
      </c>
      <c r="C6" s="39" t="s">
        <v>48</v>
      </c>
      <c r="D6" s="38" t="s">
        <v>48</v>
      </c>
      <c r="E6" s="23"/>
      <c r="F6" s="12"/>
      <c r="G6" s="12"/>
      <c r="H6" s="12"/>
      <c r="I6" s="12"/>
    </row>
    <row r="7" spans="1:9" ht="69.75" customHeight="1">
      <c r="A7" s="175">
        <v>2014</v>
      </c>
      <c r="B7" s="38">
        <v>1</v>
      </c>
      <c r="C7" s="39">
        <v>782.81</v>
      </c>
      <c r="D7" s="38" t="s">
        <v>258</v>
      </c>
      <c r="E7" s="23"/>
      <c r="F7" s="12"/>
      <c r="G7" s="12"/>
      <c r="H7" s="12"/>
      <c r="I7" s="12"/>
    </row>
    <row r="8" spans="1:9" ht="60.75" customHeight="1">
      <c r="A8" s="175">
        <v>2013</v>
      </c>
      <c r="B8" s="38">
        <v>1</v>
      </c>
      <c r="C8" s="39">
        <v>510.33</v>
      </c>
      <c r="D8" s="38" t="s">
        <v>258</v>
      </c>
      <c r="E8" s="23"/>
      <c r="F8" s="12"/>
      <c r="G8" s="12"/>
      <c r="H8" s="12"/>
      <c r="I8" s="12"/>
    </row>
    <row r="9" spans="1:9" ht="60.75" customHeight="1">
      <c r="A9" s="175">
        <v>2013</v>
      </c>
      <c r="B9" s="38">
        <v>1</v>
      </c>
      <c r="C9" s="39">
        <v>1590.39</v>
      </c>
      <c r="D9" s="38" t="s">
        <v>259</v>
      </c>
      <c r="E9" s="23"/>
      <c r="F9" s="12"/>
      <c r="G9" s="12"/>
      <c r="H9" s="12"/>
      <c r="I9" s="12"/>
    </row>
    <row r="10" spans="1:9" ht="60.75" customHeight="1">
      <c r="A10" s="175">
        <v>2012</v>
      </c>
      <c r="B10" s="38" t="s">
        <v>48</v>
      </c>
      <c r="C10" s="39" t="s">
        <v>48</v>
      </c>
      <c r="D10" s="38" t="s">
        <v>48</v>
      </c>
      <c r="E10" s="23"/>
      <c r="F10" s="12"/>
      <c r="G10" s="12"/>
      <c r="H10" s="12"/>
      <c r="I10" s="12"/>
    </row>
    <row r="11" spans="1:9" ht="12.75" customHeight="1">
      <c r="A11" s="19"/>
      <c r="B11" s="18"/>
      <c r="C11" s="20"/>
      <c r="D11" s="21"/>
      <c r="E11" s="21"/>
      <c r="F11" s="12"/>
      <c r="G11" s="12"/>
      <c r="H11" s="12"/>
      <c r="I11" s="12"/>
    </row>
    <row r="12" spans="1:9" ht="12.75" customHeight="1">
      <c r="A12" s="19"/>
      <c r="B12" s="18"/>
      <c r="C12" s="20"/>
      <c r="D12" s="21"/>
      <c r="E12" s="9"/>
      <c r="F12" s="12"/>
      <c r="G12" s="12"/>
      <c r="H12" s="12"/>
      <c r="I12" s="12"/>
    </row>
    <row r="13" spans="1:9" ht="12.75" customHeight="1">
      <c r="A13" s="19"/>
      <c r="B13" s="18"/>
      <c r="C13" s="20"/>
      <c r="D13" s="21"/>
      <c r="E13" s="9"/>
      <c r="F13" s="12"/>
      <c r="G13" s="12"/>
      <c r="H13" s="12"/>
      <c r="I13" s="12"/>
    </row>
    <row r="14" spans="1:9" ht="12.75" customHeight="1">
      <c r="A14" s="19"/>
      <c r="B14" s="18"/>
      <c r="C14" s="20"/>
      <c r="D14" s="21"/>
      <c r="E14" s="9"/>
      <c r="F14" s="12"/>
      <c r="G14" s="12"/>
      <c r="H14" s="12"/>
      <c r="I14" s="12"/>
    </row>
    <row r="15" spans="1:9" ht="12.75" customHeight="1">
      <c r="A15" s="19"/>
      <c r="B15" s="18"/>
      <c r="C15" s="20"/>
      <c r="D15" s="21"/>
      <c r="E15" s="21"/>
      <c r="F15" s="12"/>
      <c r="G15" s="12"/>
      <c r="H15" s="12"/>
      <c r="I15" s="12"/>
    </row>
    <row r="16" spans="1:9" ht="12.75" customHeight="1">
      <c r="A16" s="19"/>
      <c r="B16" s="18"/>
      <c r="C16" s="20"/>
      <c r="D16" s="21"/>
      <c r="E16" s="21"/>
      <c r="F16" s="12"/>
      <c r="G16" s="12"/>
      <c r="H16" s="12"/>
      <c r="I16" s="12"/>
    </row>
    <row r="17" spans="1:9" ht="12.75" customHeight="1">
      <c r="A17" s="19"/>
      <c r="B17" s="18"/>
      <c r="C17" s="20"/>
      <c r="D17" s="21"/>
      <c r="E17" s="21"/>
      <c r="F17" s="12"/>
      <c r="G17" s="12"/>
      <c r="H17" s="12"/>
      <c r="I17" s="12"/>
    </row>
    <row r="18" spans="1:9" ht="12.75" customHeight="1">
      <c r="A18" s="19"/>
      <c r="B18" s="18"/>
      <c r="C18" s="20"/>
      <c r="D18" s="21"/>
      <c r="E18" s="21"/>
      <c r="F18" s="12"/>
      <c r="G18" s="12"/>
      <c r="H18" s="12"/>
      <c r="I18" s="12"/>
    </row>
    <row r="19" spans="1:9" ht="12.75" customHeight="1">
      <c r="A19" s="19"/>
      <c r="B19" s="18"/>
      <c r="C19" s="20"/>
      <c r="D19" s="21"/>
      <c r="E19" s="21"/>
      <c r="F19" s="12"/>
      <c r="G19" s="12"/>
      <c r="H19" s="12"/>
      <c r="I19" s="12"/>
    </row>
    <row r="20" spans="1:9" ht="12.75" customHeight="1">
      <c r="A20" s="19"/>
      <c r="B20" s="18"/>
      <c r="C20" s="20"/>
      <c r="D20" s="21"/>
      <c r="E20" s="21"/>
      <c r="F20" s="12"/>
      <c r="G20" s="12"/>
      <c r="H20" s="12"/>
      <c r="I20" s="12"/>
    </row>
    <row r="21" spans="1:9" ht="12.75" customHeight="1">
      <c r="A21" s="19"/>
      <c r="B21" s="18"/>
      <c r="C21" s="20"/>
      <c r="D21" s="21"/>
      <c r="E21" s="21"/>
      <c r="F21" s="12"/>
      <c r="G21" s="12"/>
      <c r="H21" s="12"/>
      <c r="I21" s="12"/>
    </row>
    <row r="22" spans="1:9" ht="12.75" customHeight="1">
      <c r="A22" s="19"/>
      <c r="B22" s="18"/>
      <c r="C22" s="20"/>
      <c r="D22" s="21"/>
      <c r="E22" s="21"/>
      <c r="F22" s="12"/>
      <c r="G22" s="12"/>
      <c r="H22" s="12"/>
      <c r="I22" s="12"/>
    </row>
    <row r="23" spans="1:9" ht="12.75" customHeight="1">
      <c r="A23" s="19"/>
      <c r="B23" s="18"/>
      <c r="C23" s="20"/>
      <c r="D23" s="21"/>
      <c r="E23" s="21"/>
      <c r="F23" s="12"/>
      <c r="G23" s="12"/>
      <c r="H23" s="12"/>
      <c r="I23" s="12"/>
    </row>
    <row r="24" spans="1:9" ht="12.75" customHeight="1">
      <c r="A24" s="19"/>
      <c r="B24" s="18"/>
      <c r="C24" s="20"/>
      <c r="D24" s="21"/>
      <c r="E24" s="21"/>
      <c r="F24" s="12"/>
      <c r="G24" s="12"/>
      <c r="H24" s="12"/>
      <c r="I24" s="12"/>
    </row>
    <row r="25" spans="1:9" ht="12.75" customHeight="1">
      <c r="A25" s="19"/>
      <c r="B25" s="18"/>
      <c r="C25" s="20"/>
      <c r="D25" s="21"/>
      <c r="E25" s="21"/>
      <c r="F25" s="12"/>
      <c r="G25" s="12"/>
      <c r="H25" s="12"/>
      <c r="I25" s="12"/>
    </row>
    <row r="26" spans="1:9" ht="12.75" customHeight="1">
      <c r="A26" s="19"/>
      <c r="B26" s="18"/>
      <c r="C26" s="20"/>
      <c r="D26" s="21"/>
      <c r="E26" s="21"/>
      <c r="F26" s="12"/>
      <c r="G26" s="12"/>
      <c r="H26" s="12"/>
      <c r="I26" s="12"/>
    </row>
    <row r="27" spans="1:9" ht="12.75" customHeight="1">
      <c r="A27" s="19"/>
      <c r="B27" s="18"/>
      <c r="C27" s="20"/>
      <c r="D27" s="21"/>
      <c r="E27" s="21"/>
      <c r="F27" s="12"/>
      <c r="G27" s="12"/>
      <c r="H27" s="12"/>
      <c r="I27" s="12"/>
    </row>
    <row r="28" spans="1:9" ht="12.75" customHeight="1">
      <c r="A28" s="19"/>
      <c r="B28" s="18"/>
      <c r="C28" s="20"/>
      <c r="D28" s="21"/>
      <c r="E28" s="21"/>
      <c r="F28" s="12"/>
      <c r="G28" s="12"/>
      <c r="H28" s="12"/>
      <c r="I28" s="12"/>
    </row>
    <row r="29" spans="1:9" ht="12.75" customHeight="1">
      <c r="A29" s="19"/>
      <c r="B29" s="18"/>
      <c r="C29" s="20"/>
      <c r="D29" s="21"/>
      <c r="E29" s="21"/>
      <c r="F29" s="12"/>
      <c r="G29" s="12"/>
      <c r="H29" s="12"/>
      <c r="I29" s="12"/>
    </row>
    <row r="30" spans="1:9" ht="12.75" customHeight="1">
      <c r="A30" s="19"/>
      <c r="B30" s="18"/>
      <c r="C30" s="20"/>
      <c r="D30" s="21"/>
      <c r="E30" s="21"/>
      <c r="F30" s="12"/>
      <c r="G30" s="12"/>
      <c r="H30" s="12"/>
      <c r="I30" s="12"/>
    </row>
    <row r="31" spans="1:9" ht="12.75" customHeight="1">
      <c r="A31" s="19"/>
      <c r="B31" s="18"/>
      <c r="C31" s="20"/>
      <c r="D31" s="21"/>
      <c r="E31" s="21"/>
      <c r="F31" s="12"/>
      <c r="G31" s="12"/>
      <c r="H31" s="12"/>
      <c r="I31" s="12"/>
    </row>
    <row r="32" spans="1:9" ht="12.75" customHeight="1">
      <c r="A32" s="19"/>
      <c r="B32" s="18"/>
      <c r="C32" s="20"/>
      <c r="D32" s="21"/>
      <c r="E32" s="21"/>
      <c r="F32" s="12"/>
      <c r="G32" s="12"/>
      <c r="H32" s="12"/>
      <c r="I32" s="12"/>
    </row>
    <row r="33" spans="1:9" ht="12.75" customHeight="1">
      <c r="A33" s="19"/>
      <c r="B33" s="18"/>
      <c r="C33" s="20"/>
      <c r="D33" s="203"/>
      <c r="E33" s="203"/>
      <c r="F33" s="12"/>
      <c r="G33" s="12"/>
      <c r="H33" s="12"/>
      <c r="I33" s="12"/>
    </row>
    <row r="34" spans="1:9" ht="12.75" customHeight="1">
      <c r="A34" s="19"/>
      <c r="B34" s="18"/>
      <c r="C34" s="20"/>
      <c r="D34" s="203"/>
      <c r="E34" s="203"/>
      <c r="F34" s="12"/>
      <c r="G34" s="12"/>
      <c r="H34" s="12"/>
      <c r="I34" s="12"/>
    </row>
    <row r="35" spans="1:9" ht="12.75" customHeight="1">
      <c r="A35" s="19"/>
      <c r="B35" s="18"/>
      <c r="C35" s="20"/>
      <c r="D35" s="203"/>
      <c r="E35" s="203"/>
      <c r="F35" s="12"/>
      <c r="G35" s="12"/>
      <c r="H35" s="12"/>
      <c r="I35" s="12"/>
    </row>
    <row r="36" spans="1:9">
      <c r="E36" s="51"/>
    </row>
  </sheetData>
  <mergeCells count="3">
    <mergeCell ref="E33:E35"/>
    <mergeCell ref="A4:D4"/>
    <mergeCell ref="D33:D35"/>
  </mergeCells>
  <phoneticPr fontId="0" type="noConversion"/>
  <printOptions horizontalCentered="1"/>
  <pageMargins left="0.78740157480314965" right="0.39370078740157483" top="0.31496062992125984" bottom="0.31496062992125984" header="0.51181102362204722" footer="0.51181102362204722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E29"/>
  <sheetViews>
    <sheetView showWhiteSpace="0" zoomScaleNormal="100" zoomScaleSheetLayoutView="110" workbookViewId="0">
      <selection activeCell="D10" sqref="D10"/>
    </sheetView>
  </sheetViews>
  <sheetFormatPr defaultRowHeight="12.75"/>
  <cols>
    <col min="1" max="1" width="3.85546875" bestFit="1" customWidth="1"/>
    <col min="2" max="2" width="9.140625" customWidth="1"/>
    <col min="3" max="3" width="33.7109375" customWidth="1"/>
    <col min="4" max="5" width="21.42578125" customWidth="1"/>
  </cols>
  <sheetData>
    <row r="1" spans="2:5">
      <c r="D1" s="205" t="s">
        <v>44</v>
      </c>
      <c r="E1" s="205"/>
    </row>
    <row r="2" spans="2:5">
      <c r="D2" s="53"/>
      <c r="E2" s="53" t="s">
        <v>58</v>
      </c>
    </row>
    <row r="4" spans="2:5" ht="41.25" customHeight="1">
      <c r="B4" s="30" t="s">
        <v>4</v>
      </c>
      <c r="C4" s="31" t="s">
        <v>36</v>
      </c>
      <c r="D4" s="32" t="s">
        <v>37</v>
      </c>
      <c r="E4" s="33" t="s">
        <v>38</v>
      </c>
    </row>
    <row r="5" spans="2:5" ht="42.75" customHeight="1">
      <c r="B5" s="52">
        <v>1</v>
      </c>
      <c r="C5" s="131" t="s">
        <v>59</v>
      </c>
      <c r="D5" s="120">
        <f>2379+1600137.99</f>
        <v>1602516.99</v>
      </c>
      <c r="E5" s="36"/>
    </row>
    <row r="6" spans="2:5" ht="42.75" customHeight="1">
      <c r="B6" s="52">
        <v>2</v>
      </c>
      <c r="C6" s="131" t="s">
        <v>67</v>
      </c>
      <c r="D6" s="115">
        <f>2027.78+40000</f>
        <v>42027.78</v>
      </c>
      <c r="E6" s="36">
        <v>245402.4</v>
      </c>
    </row>
    <row r="7" spans="2:5" ht="42.75" customHeight="1">
      <c r="B7" s="52">
        <v>3</v>
      </c>
      <c r="C7" s="131" t="s">
        <v>66</v>
      </c>
      <c r="D7" s="115">
        <v>1200</v>
      </c>
      <c r="E7" s="36"/>
    </row>
    <row r="8" spans="2:5" ht="42.75" customHeight="1">
      <c r="B8" s="52">
        <v>4</v>
      </c>
      <c r="C8" s="131" t="s">
        <v>63</v>
      </c>
      <c r="D8" s="115">
        <f>2884+20000+18000+19000+24000+20000+16000</f>
        <v>119884</v>
      </c>
      <c r="E8" s="36"/>
    </row>
    <row r="9" spans="2:5" ht="42.75" customHeight="1">
      <c r="B9" s="52">
        <v>5</v>
      </c>
      <c r="C9" s="131" t="s">
        <v>64</v>
      </c>
      <c r="D9" s="156">
        <f>274291.13+30000</f>
        <v>304291.13</v>
      </c>
      <c r="E9" s="36"/>
    </row>
    <row r="10" spans="2:5" ht="42.75" customHeight="1">
      <c r="B10" s="52">
        <v>6</v>
      </c>
      <c r="C10" s="131" t="s">
        <v>65</v>
      </c>
      <c r="D10" s="116">
        <v>2121764.33</v>
      </c>
      <c r="E10" s="36"/>
    </row>
    <row r="11" spans="2:5" ht="29.25" customHeight="1">
      <c r="B11" s="34"/>
      <c r="C11" s="30" t="s">
        <v>16</v>
      </c>
      <c r="D11" s="35">
        <f>SUM(D5:D10)</f>
        <v>4191684.23</v>
      </c>
      <c r="E11" s="35">
        <f t="shared" ref="E11" si="0">SUM(E5:E10)</f>
        <v>245402.4</v>
      </c>
    </row>
    <row r="29" spans="1:1">
      <c r="A29" s="71"/>
    </row>
  </sheetData>
  <mergeCells count="1">
    <mergeCell ref="D1:E1"/>
  </mergeCells>
  <pageMargins left="0.31496062992125984" right="0.31496062992125984" top="0.94488188976377963" bottom="0.5511811023622047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5</vt:i4>
      </vt:variant>
      <vt:variant>
        <vt:lpstr>Zakresy nazwane</vt:lpstr>
      </vt:variant>
      <vt:variant>
        <vt:i4>5</vt:i4>
      </vt:variant>
    </vt:vector>
  </HeadingPairs>
  <TitlesOfParts>
    <vt:vector size="10" baseType="lpstr">
      <vt:lpstr>budynki</vt:lpstr>
      <vt:lpstr>elektronika</vt:lpstr>
      <vt:lpstr>auta</vt:lpstr>
      <vt:lpstr>szkody</vt:lpstr>
      <vt:lpstr>środki trwałe</vt:lpstr>
      <vt:lpstr>auta!Obszar_wydruku</vt:lpstr>
      <vt:lpstr>budynki!Obszar_wydruku</vt:lpstr>
      <vt:lpstr>elektronika!Obszar_wydruku</vt:lpstr>
      <vt:lpstr>szkody!Obszar_wydruku</vt:lpstr>
      <vt:lpstr>'środki trwałe'!Obszar_wydruku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MEDIC</dc:creator>
  <cp:lastModifiedBy>Magnus Samsung</cp:lastModifiedBy>
  <cp:lastPrinted>2015-01-23T09:59:41Z</cp:lastPrinted>
  <dcterms:created xsi:type="dcterms:W3CDTF">2003-03-13T10:23:20Z</dcterms:created>
  <dcterms:modified xsi:type="dcterms:W3CDTF">2015-01-23T11:41:38Z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VID412511E1">
    <vt:lpwstr/>
  </property>
  <property fmtid="{D5CDD505-2E9C-101B-9397-08002B2CF9AE}" pid="3" name="IVID145012D5">
    <vt:lpwstr/>
  </property>
  <property fmtid="{D5CDD505-2E9C-101B-9397-08002B2CF9AE}" pid="4" name="IVID3A371DE6">
    <vt:lpwstr/>
  </property>
  <property fmtid="{D5CDD505-2E9C-101B-9397-08002B2CF9AE}" pid="5" name="IVID305908F7">
    <vt:lpwstr/>
  </property>
  <property fmtid="{D5CDD505-2E9C-101B-9397-08002B2CF9AE}" pid="6" name="IVIDEC1DB65A">
    <vt:lpwstr/>
  </property>
  <property fmtid="{D5CDD505-2E9C-101B-9397-08002B2CF9AE}" pid="7" name="IVID146313F2">
    <vt:lpwstr/>
  </property>
  <property fmtid="{D5CDD505-2E9C-101B-9397-08002B2CF9AE}" pid="8" name="IVID247C1308">
    <vt:lpwstr/>
  </property>
  <property fmtid="{D5CDD505-2E9C-101B-9397-08002B2CF9AE}" pid="9" name="IVID7D00119">
    <vt:lpwstr/>
  </property>
  <property fmtid="{D5CDD505-2E9C-101B-9397-08002B2CF9AE}" pid="10" name="IVID124B15E0">
    <vt:lpwstr/>
  </property>
  <property fmtid="{D5CDD505-2E9C-101B-9397-08002B2CF9AE}" pid="11" name="IVID343010DD">
    <vt:lpwstr/>
  </property>
  <property fmtid="{D5CDD505-2E9C-101B-9397-08002B2CF9AE}" pid="12" name="IVID55213FF">
    <vt:lpwstr/>
  </property>
  <property fmtid="{D5CDD505-2E9C-101B-9397-08002B2CF9AE}" pid="13" name="IVID372F19E9">
    <vt:lpwstr/>
  </property>
  <property fmtid="{D5CDD505-2E9C-101B-9397-08002B2CF9AE}" pid="14" name="IVIDBC9AED84">
    <vt:lpwstr/>
  </property>
  <property fmtid="{D5CDD505-2E9C-101B-9397-08002B2CF9AE}" pid="15" name="IVID363218D8">
    <vt:lpwstr/>
  </property>
  <property fmtid="{D5CDD505-2E9C-101B-9397-08002B2CF9AE}" pid="16" name="IVID17FE2478">
    <vt:lpwstr/>
  </property>
  <property fmtid="{D5CDD505-2E9C-101B-9397-08002B2CF9AE}" pid="17" name="IVID1C76DEB5">
    <vt:lpwstr/>
  </property>
  <property fmtid="{D5CDD505-2E9C-101B-9397-08002B2CF9AE}" pid="18" name="IVIDC661EF3">
    <vt:lpwstr/>
  </property>
  <property fmtid="{D5CDD505-2E9C-101B-9397-08002B2CF9AE}" pid="19" name="IVID32571C01">
    <vt:lpwstr/>
  </property>
  <property fmtid="{D5CDD505-2E9C-101B-9397-08002B2CF9AE}" pid="20" name="IVID1D391309">
    <vt:lpwstr/>
  </property>
  <property fmtid="{D5CDD505-2E9C-101B-9397-08002B2CF9AE}" pid="21" name="IVIDE5F12D2">
    <vt:lpwstr/>
  </property>
  <property fmtid="{D5CDD505-2E9C-101B-9397-08002B2CF9AE}" pid="22" name="IVID274D12D5">
    <vt:lpwstr/>
  </property>
  <property fmtid="{D5CDD505-2E9C-101B-9397-08002B2CF9AE}" pid="23" name="IVID191F0CF2">
    <vt:lpwstr/>
  </property>
  <property fmtid="{D5CDD505-2E9C-101B-9397-08002B2CF9AE}" pid="24" name="IVID202E14EF">
    <vt:lpwstr/>
  </property>
  <property fmtid="{D5CDD505-2E9C-101B-9397-08002B2CF9AE}" pid="25" name="IVID847BBDC9">
    <vt:lpwstr/>
  </property>
  <property fmtid="{D5CDD505-2E9C-101B-9397-08002B2CF9AE}" pid="26" name="IVID2B251201">
    <vt:lpwstr/>
  </property>
</Properties>
</file>